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5" l="1"/>
  <c r="G70" i="5" l="1"/>
  <c r="G77" i="5" l="1"/>
  <c r="G80" i="5" l="1"/>
  <c r="G83" i="5" l="1"/>
  <c r="G101" i="5" l="1"/>
  <c r="G82" i="5" l="1"/>
  <c r="G75" i="5" l="1"/>
  <c r="G76" i="5"/>
  <c r="G66" i="5"/>
  <c r="F4" i="1" l="1"/>
  <c r="B3" i="1"/>
  <c r="B2" i="1"/>
  <c r="G62" i="5"/>
  <c r="G49" i="5"/>
  <c r="G36" i="5"/>
  <c r="G23" i="5"/>
  <c r="E9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1" i="5"/>
  <c r="G79" i="5"/>
  <c r="G78" i="5"/>
  <c r="G74" i="5"/>
  <c r="G73" i="5"/>
  <c r="G72" i="5"/>
  <c r="G71" i="5"/>
  <c r="G69" i="5"/>
  <c r="G68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83" i="5" l="1"/>
  <c r="I9" i="5"/>
  <c r="K3" i="3"/>
  <c r="L3" i="3" s="1"/>
  <c r="I9" i="1"/>
</calcChain>
</file>

<file path=xl/sharedStrings.xml><?xml version="1.0" encoding="utf-8"?>
<sst xmlns="http://schemas.openxmlformats.org/spreadsheetml/2006/main" count="129" uniqueCount="84">
  <si>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</si>
  <si>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</si>
  <si>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</si>
  <si>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</si>
  <si>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</si>
  <si>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</si>
  <si>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</si>
  <si>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</si>
  <si>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</si>
  <si>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</si>
  <si>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</si>
  <si>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</si>
  <si>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</si>
  <si>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</si>
  <si>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</si>
  <si>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</si>
  <si>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</si>
  <si>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</si>
  <si>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</si>
  <si>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</si>
  <si>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</si>
  <si>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</si>
  <si>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</si>
  <si>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</si>
  <si>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</si>
  <si>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</si>
  <si>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</si>
  <si>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</si>
  <si>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</si>
  <si>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</si>
  <si>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</si>
  <si>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</si>
  <si>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</si>
  <si>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</si>
  <si>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</si>
  <si>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</si>
  <si>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</si>
  <si>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</si>
  <si>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</si>
  <si>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</si>
  <si>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</si>
  <si>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</si>
  <si>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</si>
  <si>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</si>
  <si>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</si>
  <si>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</si>
  <si>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</si>
  <si>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</si>
  <si>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</si>
  <si>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</si>
  <si>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DIAZ, CAROLINA</t>
  </si>
  <si>
    <t>SL(1-0-0)</t>
  </si>
  <si>
    <t>VL(17-0-0)</t>
  </si>
  <si>
    <t>VL(5-0-0)</t>
  </si>
  <si>
    <t>4/4-8/2022</t>
  </si>
  <si>
    <t>SL(3-0-0)</t>
  </si>
  <si>
    <t>7/20-22/2022</t>
  </si>
  <si>
    <t>7/25-27/2022</t>
  </si>
  <si>
    <t>12/7,14,15,20,22/2022</t>
  </si>
  <si>
    <t>5/8-12/2023</t>
  </si>
  <si>
    <t>SL(10-0-0)</t>
  </si>
  <si>
    <t>5/20,24-28,5/2-5/2023</t>
  </si>
  <si>
    <t>8/8-10/2023</t>
  </si>
  <si>
    <t>SP(3-0-0)</t>
  </si>
  <si>
    <t>VL(3-0-0)</t>
  </si>
  <si>
    <t>8/11,14,15/2023</t>
  </si>
  <si>
    <t>SL(4-0-0)</t>
  </si>
  <si>
    <t>8/1,3,4,7/2023</t>
  </si>
  <si>
    <t>2024</t>
  </si>
  <si>
    <t>SL(2-0-0)</t>
  </si>
  <si>
    <t>9/27-28/2023</t>
  </si>
  <si>
    <t>UT(0-2-30)</t>
  </si>
  <si>
    <t>UT(0-4-19)</t>
  </si>
  <si>
    <t>UT(0-0-9)</t>
  </si>
  <si>
    <t>UT(0-0-2)</t>
  </si>
  <si>
    <t>UT(0-0-55)</t>
  </si>
  <si>
    <t>UT(0-0-48)</t>
  </si>
  <si>
    <t>UT(0-1-10)</t>
  </si>
  <si>
    <t>A(4-0-0)</t>
  </si>
  <si>
    <t>5/2,4,5,6/2022</t>
  </si>
  <si>
    <t>UT(0-1-7)</t>
  </si>
  <si>
    <t>3/1-4, 4/11-13,18-22,25-29/2022</t>
  </si>
  <si>
    <t>UT(0-1-34)</t>
  </si>
  <si>
    <t>12/20,21,27-29/2023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</si>
</sst>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4"/>
  <sheetViews>
    <sheetView tabSelected="1" zoomScale="110" zoomScaleNormal="110" workbookViewId="0">
      <pane ySplit="4005" topLeftCell="A83" activePane="bottomLeft"/>
      <selection activeCell="F4" sqref="F4:G4"/>
      <selection pane="bottomLeft" activeCell="K100" sqref="K1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23.177999999999997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57.75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51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>
        <v>1</v>
      </c>
      <c r="I65" s="9"/>
      <c r="J65" s="11"/>
      <c r="K65" s="49">
        <v>44631</v>
      </c>
    </row>
    <row r="66" spans="1:11" x14ac:dyDescent="0.25">
      <c r="A66" s="40"/>
      <c r="B66" s="20" t="s">
        <v>52</v>
      </c>
      <c r="C66" s="13"/>
      <c r="D66" s="39">
        <v>17</v>
      </c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49" t="s">
        <v>81</v>
      </c>
    </row>
    <row r="67" spans="1:11" x14ac:dyDescent="0.25">
      <c r="A67" s="40"/>
      <c r="B67" s="20" t="s">
        <v>82</v>
      </c>
      <c r="C67" s="13"/>
      <c r="D67" s="39">
        <v>0.19600000000000001</v>
      </c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49"/>
    </row>
    <row r="68" spans="1:11" x14ac:dyDescent="0.25">
      <c r="A68" s="40">
        <v>44652</v>
      </c>
      <c r="B68" s="20" t="s">
        <v>53</v>
      </c>
      <c r="C68" s="13">
        <v>1.25</v>
      </c>
      <c r="D68" s="39">
        <v>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54</v>
      </c>
    </row>
    <row r="69" spans="1:11" x14ac:dyDescent="0.25">
      <c r="A69" s="40">
        <v>44682</v>
      </c>
      <c r="B69" s="20" t="s">
        <v>78</v>
      </c>
      <c r="C69" s="13">
        <v>1.25</v>
      </c>
      <c r="D69" s="39">
        <v>4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 t="s">
        <v>79</v>
      </c>
    </row>
    <row r="70" spans="1:11" x14ac:dyDescent="0.25">
      <c r="A70" s="40"/>
      <c r="B70" s="20" t="s">
        <v>80</v>
      </c>
      <c r="C70" s="13"/>
      <c r="D70" s="39">
        <v>0.14000000000000001</v>
      </c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44713</v>
      </c>
      <c r="B71" s="20" t="s">
        <v>77</v>
      </c>
      <c r="C71" s="13">
        <v>1.25</v>
      </c>
      <c r="D71" s="39">
        <v>0.14600000000000002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 t="s">
        <v>76</v>
      </c>
      <c r="C72" s="13">
        <v>1.25</v>
      </c>
      <c r="D72" s="39">
        <v>0.1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 t="s">
        <v>75</v>
      </c>
      <c r="C73" s="13">
        <v>1.25</v>
      </c>
      <c r="D73" s="39">
        <v>0.115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 t="s">
        <v>51</v>
      </c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>
        <v>1</v>
      </c>
      <c r="I74" s="9"/>
      <c r="J74" s="11"/>
      <c r="K74" s="49">
        <v>44832</v>
      </c>
    </row>
    <row r="75" spans="1:11" x14ac:dyDescent="0.25">
      <c r="A75" s="40"/>
      <c r="B75" s="20" t="s">
        <v>55</v>
      </c>
      <c r="C75" s="13"/>
      <c r="D75" s="39"/>
      <c r="E75" s="9"/>
      <c r="F75" s="20"/>
      <c r="G75" s="13" t="str">
        <f>IF(ISBLANK(Table15[[#This Row],[EARNED]]),"",Table15[[#This Row],[EARNED]])</f>
        <v/>
      </c>
      <c r="H75" s="39">
        <v>3</v>
      </c>
      <c r="I75" s="9"/>
      <c r="J75" s="11"/>
      <c r="K75" s="20" t="s">
        <v>56</v>
      </c>
    </row>
    <row r="76" spans="1:11" x14ac:dyDescent="0.25">
      <c r="A76" s="40"/>
      <c r="B76" s="20" t="s">
        <v>55</v>
      </c>
      <c r="C76" s="13"/>
      <c r="D76" s="39"/>
      <c r="E76" s="9"/>
      <c r="F76" s="20"/>
      <c r="G76" s="13" t="str">
        <f>IF(ISBLANK(Table15[[#This Row],[EARNED]]),"",Table15[[#This Row],[EARNED]])</f>
        <v/>
      </c>
      <c r="H76" s="39">
        <v>3</v>
      </c>
      <c r="I76" s="9"/>
      <c r="J76" s="11"/>
      <c r="K76" s="20" t="s">
        <v>57</v>
      </c>
    </row>
    <row r="77" spans="1:11" x14ac:dyDescent="0.25">
      <c r="A77" s="40"/>
      <c r="B77" s="20" t="s">
        <v>74</v>
      </c>
      <c r="C77" s="13"/>
      <c r="D77" s="39">
        <v>4.0000000000000001E-3</v>
      </c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44835</v>
      </c>
      <c r="B78" s="20" t="s">
        <v>73</v>
      </c>
      <c r="C78" s="13">
        <v>1.25</v>
      </c>
      <c r="D78" s="39">
        <v>1.9000000000000003E-2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44866</v>
      </c>
      <c r="B79" s="20" t="s">
        <v>51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>
        <v>1</v>
      </c>
      <c r="I79" s="9"/>
      <c r="J79" s="11"/>
      <c r="K79" s="49">
        <v>44876</v>
      </c>
    </row>
    <row r="80" spans="1:11" x14ac:dyDescent="0.25">
      <c r="A80" s="40"/>
      <c r="B80" s="20" t="s">
        <v>72</v>
      </c>
      <c r="C80" s="13"/>
      <c r="D80" s="39">
        <v>0.54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49"/>
    </row>
    <row r="81" spans="1:11" x14ac:dyDescent="0.25">
      <c r="A81" s="40">
        <v>44896</v>
      </c>
      <c r="B81" s="20" t="s">
        <v>51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1</v>
      </c>
      <c r="I81" s="9"/>
      <c r="J81" s="11"/>
      <c r="K81" s="49">
        <v>44918</v>
      </c>
    </row>
    <row r="82" spans="1:11" x14ac:dyDescent="0.25">
      <c r="A82" s="40"/>
      <c r="B82" s="20" t="s">
        <v>49</v>
      </c>
      <c r="C82" s="13"/>
      <c r="D82" s="39">
        <v>5</v>
      </c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49" t="s">
        <v>58</v>
      </c>
    </row>
    <row r="83" spans="1:11" x14ac:dyDescent="0.25">
      <c r="A83" s="40"/>
      <c r="B83" s="20" t="s">
        <v>71</v>
      </c>
      <c r="C83" s="13"/>
      <c r="D83" s="39">
        <v>0.312</v>
      </c>
      <c r="E83" s="9"/>
      <c r="F83" s="20"/>
      <c r="G83" s="13" t="str">
        <f>IF(ISBLANK(Table15[[#This Row],[EARNED]]),"",Table15[[#This Row],[EARNED]])</f>
        <v/>
      </c>
      <c r="H83" s="39"/>
      <c r="I83" s="9">
        <f>SUM(Table15[[EARNED ]])-SUM(Table15[Absence Undertime  W/ Pay])+CONVERTION!$B$3</f>
        <v>57.75</v>
      </c>
      <c r="J83" s="11"/>
      <c r="K83" s="49"/>
    </row>
    <row r="84" spans="1:11" x14ac:dyDescent="0.25">
      <c r="A84" s="48" t="s">
        <v>47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44927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44958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44986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45017</v>
      </c>
      <c r="B88" s="20" t="s">
        <v>51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>
        <v>1</v>
      </c>
      <c r="I88" s="9"/>
      <c r="J88" s="11"/>
      <c r="K88" s="49">
        <v>45021</v>
      </c>
    </row>
    <row r="89" spans="1:11" x14ac:dyDescent="0.25">
      <c r="A89" s="40">
        <v>45047</v>
      </c>
      <c r="B89" s="20" t="s">
        <v>53</v>
      </c>
      <c r="C89" s="13">
        <v>1.25</v>
      </c>
      <c r="D89" s="39">
        <v>5</v>
      </c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 t="s">
        <v>59</v>
      </c>
    </row>
    <row r="90" spans="1:11" x14ac:dyDescent="0.25">
      <c r="A90" s="40"/>
      <c r="B90" s="20" t="s">
        <v>60</v>
      </c>
      <c r="C90" s="13"/>
      <c r="D90" s="39"/>
      <c r="E90" s="9"/>
      <c r="F90" s="20"/>
      <c r="G90" s="13" t="str">
        <f>IF(ISBLANK(Table15[[#This Row],[EARNED]]),"",Table15[[#This Row],[EARNED]])</f>
        <v/>
      </c>
      <c r="H90" s="39">
        <v>10</v>
      </c>
      <c r="I90" s="9"/>
      <c r="J90" s="11"/>
      <c r="K90" s="20" t="s">
        <v>61</v>
      </c>
    </row>
    <row r="91" spans="1:11" x14ac:dyDescent="0.25">
      <c r="A91" s="40"/>
      <c r="B91" s="20" t="s">
        <v>51</v>
      </c>
      <c r="C91" s="13"/>
      <c r="D91" s="39"/>
      <c r="E91" s="9"/>
      <c r="F91" s="20"/>
      <c r="G91" s="13" t="str">
        <f>IF(ISBLANK(Table15[[#This Row],[EARNED]]),"",Table15[[#This Row],[EARNED]])</f>
        <v/>
      </c>
      <c r="H91" s="39">
        <v>1</v>
      </c>
      <c r="I91" s="9"/>
      <c r="J91" s="11"/>
      <c r="K91" s="49">
        <v>45075</v>
      </c>
    </row>
    <row r="92" spans="1:11" x14ac:dyDescent="0.25">
      <c r="A92" s="40">
        <v>45078</v>
      </c>
      <c r="B92" s="20"/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25">
      <c r="A93" s="40">
        <v>45108</v>
      </c>
      <c r="B93" s="20" t="s">
        <v>51</v>
      </c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>
        <v>1</v>
      </c>
      <c r="I93" s="9"/>
      <c r="J93" s="11"/>
      <c r="K93" s="49">
        <v>45117</v>
      </c>
    </row>
    <row r="94" spans="1:11" x14ac:dyDescent="0.25">
      <c r="A94" s="40">
        <v>45139</v>
      </c>
      <c r="B94" s="20" t="s">
        <v>63</v>
      </c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 t="s">
        <v>62</v>
      </c>
    </row>
    <row r="95" spans="1:11" x14ac:dyDescent="0.25">
      <c r="A95" s="40"/>
      <c r="B95" s="20" t="s">
        <v>64</v>
      </c>
      <c r="C95" s="13"/>
      <c r="D95" s="39">
        <v>3</v>
      </c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 t="s">
        <v>65</v>
      </c>
    </row>
    <row r="96" spans="1:11" x14ac:dyDescent="0.25">
      <c r="A96" s="40"/>
      <c r="B96" s="20" t="s">
        <v>66</v>
      </c>
      <c r="C96" s="13"/>
      <c r="D96" s="39"/>
      <c r="E96" s="9"/>
      <c r="F96" s="20"/>
      <c r="G96" s="13" t="str">
        <f>IF(ISBLANK(Table15[[#This Row],[EARNED]]),"",Table15[[#This Row],[EARNED]])</f>
        <v/>
      </c>
      <c r="H96" s="39">
        <v>4</v>
      </c>
      <c r="I96" s="9"/>
      <c r="J96" s="11"/>
      <c r="K96" s="20" t="s">
        <v>67</v>
      </c>
    </row>
    <row r="97" spans="1:11" x14ac:dyDescent="0.25">
      <c r="A97" s="40">
        <v>45170</v>
      </c>
      <c r="B97" s="20" t="s">
        <v>69</v>
      </c>
      <c r="C97" s="13">
        <v>1.25</v>
      </c>
      <c r="D97" s="39"/>
      <c r="E97" s="9"/>
      <c r="F97" s="20"/>
      <c r="G97" s="13">
        <f>IF(ISBLANK(Table15[[#This Row],[EARNED]]),"",Table15[[#This Row],[EARNED]])</f>
        <v>1.25</v>
      </c>
      <c r="H97" s="39">
        <v>2</v>
      </c>
      <c r="I97" s="9"/>
      <c r="J97" s="11"/>
      <c r="K97" s="20" t="s">
        <v>70</v>
      </c>
    </row>
    <row r="98" spans="1:11" x14ac:dyDescent="0.25">
      <c r="A98" s="40">
        <v>45200</v>
      </c>
      <c r="B98" s="20" t="s">
        <v>51</v>
      </c>
      <c r="C98" s="13">
        <v>1.25</v>
      </c>
      <c r="D98" s="39"/>
      <c r="E98" s="9"/>
      <c r="F98" s="20"/>
      <c r="G98" s="13">
        <f>IF(ISBLANK(Table15[[#This Row],[EARNED]]),"",Table15[[#This Row],[EARNED]])</f>
        <v>1.25</v>
      </c>
      <c r="H98" s="39">
        <v>1</v>
      </c>
      <c r="I98" s="9"/>
      <c r="J98" s="11"/>
      <c r="K98" s="49">
        <v>45205</v>
      </c>
    </row>
    <row r="99" spans="1:11" x14ac:dyDescent="0.25">
      <c r="A99" s="40">
        <v>45231</v>
      </c>
      <c r="B99" s="20" t="s">
        <v>51</v>
      </c>
      <c r="C99" s="13">
        <v>1.25</v>
      </c>
      <c r="D99" s="39"/>
      <c r="E99" s="9"/>
      <c r="F99" s="20"/>
      <c r="G99" s="13">
        <f>IF(ISBLANK(Table15[[#This Row],[EARNED]]),"",Table15[[#This Row],[EARNED]])</f>
        <v>1.25</v>
      </c>
      <c r="H99" s="39">
        <v>1</v>
      </c>
      <c r="I99" s="9"/>
      <c r="J99" s="11"/>
      <c r="K99" s="49">
        <v>45247</v>
      </c>
    </row>
    <row r="100" spans="1:11" x14ac:dyDescent="0.25">
      <c r="A100" s="40">
        <v>45261</v>
      </c>
      <c r="B100" s="20" t="s">
        <v>49</v>
      </c>
      <c r="C100" s="13"/>
      <c r="D100" s="39">
        <v>5</v>
      </c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 t="s">
        <v>83</v>
      </c>
    </row>
    <row r="101" spans="1:11" x14ac:dyDescent="0.25">
      <c r="A101" s="48" t="s">
        <v>68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45292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45323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45352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25">
      <c r="A144" s="41"/>
      <c r="B144" s="15"/>
      <c r="C144" s="42"/>
      <c r="D144" s="43"/>
      <c r="E144" s="9"/>
      <c r="F144" s="15"/>
      <c r="G144" s="42" t="str">
        <f>IF(ISBLANK(Table15[[#This Row],[EARNED]]),"",Table15[[#This Row],[EARNED]])</f>
        <v/>
      </c>
      <c r="H144" s="43"/>
      <c r="I144" s="9"/>
      <c r="J144" s="12"/>
      <c r="K14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3" activePane="bottomLeft"/>
      <selection activeCell="B2" sqref="B2:C2"/>
      <selection pane="bottomLeft" activeCell="C16" sqref="C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DIAZ, CAROLINA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>
        <v>34</v>
      </c>
      <c r="G3" s="47">
        <f>SUMIFS(F7:F14,E7:E14,E3)+SUMIFS(D7:D66,C7:C66,F3)+D3</f>
        <v>0.19600000000000001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2023-12-19T02:46:46Z</dcterms:modified>
</cp:coreProperties>
</file>