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SP-VMO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9" i="5" l="1"/>
  <c r="G67" i="5" l="1"/>
  <c r="G69" i="5" l="1"/>
  <c r="G71" i="5" l="1"/>
  <c r="G79" i="5" l="1"/>
  <c r="G78" i="5"/>
  <c r="G84" i="5" l="1"/>
  <c r="G83" i="5"/>
  <c r="G12" i="5" l="1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8" i="5"/>
  <c r="G70" i="5"/>
  <c r="G72" i="5"/>
  <c r="G73" i="5"/>
  <c r="G74" i="5"/>
  <c r="G75" i="5"/>
  <c r="G76" i="5"/>
  <c r="G77" i="5"/>
  <c r="G80" i="5"/>
  <c r="G81" i="5"/>
  <c r="G82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E9" i="5"/>
  <c r="G141" i="5"/>
  <c r="G140" i="5"/>
  <c r="G139" i="5"/>
  <c r="G138" i="5"/>
  <c r="G11" i="5"/>
  <c r="G10" i="5"/>
  <c r="G9" i="5"/>
  <c r="I9" i="5" l="1"/>
  <c r="G25" i="1"/>
  <c r="G27" i="1"/>
  <c r="G21" i="1"/>
  <c r="G14" i="1"/>
  <c r="G3" i="3"/>
  <c r="G13" i="1"/>
  <c r="G15" i="1"/>
  <c r="G16" i="1"/>
  <c r="G17" i="1"/>
  <c r="G18" i="1"/>
  <c r="G19" i="1"/>
  <c r="G20" i="1"/>
  <c r="G22" i="1"/>
  <c r="G23" i="1"/>
  <c r="G24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10" i="1"/>
  <c r="G11" i="1"/>
  <c r="G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<sst xmlns="http://schemas.openxmlformats.org/spreadsheetml/2006/main" count="170" uniqueCount="104">
  <si>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</si>
  <si>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</si>
  <si>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</si>
  <si>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</si>
  <si>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</si>
  <si>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</si>
  <si>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</si>
  <si>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</si>
  <si>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</si>
  <si>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</si>
  <si>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</si>
  <si>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</si>
  <si>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</si>
  <si>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</si>
  <si>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</si>
  <si>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</si>
  <si>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</si>
  <si>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</si>
  <si>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</si>
  <si>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</si>
  <si>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</si>
  <si>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</si>
  <si>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</si>
  <si>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</si>
  <si>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</si>
  <si>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</si>
  <si>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</si>
  <si>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</si>
  <si>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</si>
  <si>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</si>
  <si>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</si>
  <si>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</si>
  <si>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</si>
  <si>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</si>
  <si>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</si>
  <si>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</si>
  <si>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</si>
  <si>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</si>
  <si>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</si>
  <si>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</si>
  <si>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</si>
  <si>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</si>
  <si>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MAULLON, JAENA</t>
  </si>
  <si>
    <t>CASUAL</t>
  </si>
  <si>
    <t>SP/VMO</t>
  </si>
  <si>
    <t>2018</t>
  </si>
  <si>
    <t>1 - Married (and not separated)</t>
  </si>
  <si>
    <t>SL(2-0-0)</t>
  </si>
  <si>
    <t>2/8,9/2018</t>
  </si>
  <si>
    <t>VL(1-0-0)</t>
  </si>
  <si>
    <t>8/9,10/2018</t>
  </si>
  <si>
    <t>SP(1-0-0)</t>
  </si>
  <si>
    <t>VL(3-0-0)</t>
  </si>
  <si>
    <t>9/5,7,17/2018</t>
  </si>
  <si>
    <t>12/17,18,19/2018</t>
  </si>
  <si>
    <t>SL(1-0-0)</t>
  </si>
  <si>
    <t>2019</t>
  </si>
  <si>
    <t>10/3,4/2019</t>
  </si>
  <si>
    <t>FL(5-0-0)</t>
  </si>
  <si>
    <t>2020</t>
  </si>
  <si>
    <t>CALAMITY LEAVE</t>
  </si>
  <si>
    <t>SUSPENDED 14 -20</t>
  </si>
  <si>
    <t>2/12,13,14/2020</t>
  </si>
  <si>
    <t>1/15,16,17,20,21/2020</t>
  </si>
  <si>
    <t>9/23,24,25/2020</t>
  </si>
  <si>
    <t>2021</t>
  </si>
  <si>
    <t>2022</t>
  </si>
  <si>
    <t>3/16-18/2022</t>
  </si>
  <si>
    <t>SL(10-0-0)</t>
  </si>
  <si>
    <t>7/11-22/2022</t>
  </si>
  <si>
    <t>9/21,22,23/2022</t>
  </si>
  <si>
    <t>VL(2-0-0)</t>
  </si>
  <si>
    <t>10/4,5/2022</t>
  </si>
  <si>
    <t>10/18,20,25/2022</t>
  </si>
  <si>
    <t>12/6,9,12,13,14</t>
  </si>
  <si>
    <t>2023</t>
  </si>
  <si>
    <t>VL(5-0-0)</t>
  </si>
  <si>
    <t>1/6,11,13,18,25</t>
  </si>
  <si>
    <t>2/9,17,28</t>
  </si>
  <si>
    <t>VL(4-0-0)</t>
  </si>
  <si>
    <t>2/21,22,23,24</t>
  </si>
  <si>
    <t>1/18,19,20/2023</t>
  </si>
  <si>
    <t>3/8,9/2023</t>
  </si>
  <si>
    <t>5/11,18,19,24/2023</t>
  </si>
  <si>
    <t>SL(8-0-0)</t>
  </si>
  <si>
    <t>05/25-26,29-31,06/1-2,5/2023</t>
  </si>
  <si>
    <t>6/9,16,20,22/2023</t>
  </si>
  <si>
    <t>7/3,6,10/2023</t>
  </si>
  <si>
    <t>SL(3-0-0)</t>
  </si>
  <si>
    <t>8/16-18/2023</t>
  </si>
  <si>
    <t>A(1-0-0)</t>
  </si>
  <si>
    <t>UT(0-0-4)</t>
  </si>
  <si>
    <t>11/18,22,29/2022</t>
  </si>
  <si>
    <t>A(2-0-0)</t>
  </si>
  <si>
    <t>10/10,11/2022</t>
  </si>
  <si>
    <t>UT(0-1-0)</t>
  </si>
  <si>
    <t>UT(0-4-0)</t>
  </si>
  <si>
    <t>A(5-0-0)</t>
  </si>
  <si>
    <t>5/1,4,5,6,20/2022</t>
  </si>
  <si>
    <t>UT(0-0-9)</t>
  </si>
  <si>
    <t>A(15-0-0)</t>
  </si>
  <si>
    <t>4/6-8,12,13,18-22,25-29/2022</t>
  </si>
  <si>
    <t>2024</t>
  </si>
  <si>
    <t>12/6,20,22,27,28/2023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</si>
</sst>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41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1"/>
  <sheetViews>
    <sheetView tabSelected="1" zoomScaleNormal="100" workbookViewId="0">
      <pane ySplit="3690" topLeftCell="A88" activePane="bottomLeft"/>
      <selection activeCell="I10" sqref="I10"/>
      <selection pane="bottomLeft" activeCell="K98" sqref="K9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 t="s">
        <v>46</v>
      </c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>
        <v>42552</v>
      </c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10.807000000000002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67.459000000000003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49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13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 t="s">
        <v>52</v>
      </c>
      <c r="C19" s="13">
        <v>1.25</v>
      </c>
      <c r="D19" s="39">
        <v>3</v>
      </c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 t="s">
        <v>53</v>
      </c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52</v>
      </c>
      <c r="C22" s="13">
        <v>1.25</v>
      </c>
      <c r="D22" s="39">
        <v>3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 t="s">
        <v>54</v>
      </c>
    </row>
    <row r="23" spans="1:11" x14ac:dyDescent="0.25">
      <c r="A23" s="48" t="s">
        <v>56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58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59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 t="s">
        <v>52</v>
      </c>
      <c r="C38" s="13">
        <v>1.25</v>
      </c>
      <c r="D38" s="39">
        <v>3</v>
      </c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 t="s">
        <v>62</v>
      </c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44025</v>
      </c>
      <c r="B43" s="20"/>
      <c r="C43" s="13">
        <v>0.54200000000000004</v>
      </c>
      <c r="D43" s="39"/>
      <c r="E43" s="9"/>
      <c r="F43" s="20"/>
      <c r="G43" s="13">
        <f>IF(ISBLANK(Table13[[#This Row],[EARNED]]),"",Table13[[#This Row],[EARNED]])</f>
        <v>0.54200000000000004</v>
      </c>
      <c r="H43" s="39"/>
      <c r="I43" s="9"/>
      <c r="J43" s="11"/>
      <c r="K43" s="20"/>
    </row>
    <row r="44" spans="1:11" x14ac:dyDescent="0.25">
      <c r="A44" s="40">
        <v>44763</v>
      </c>
      <c r="B44" s="20"/>
      <c r="C44" s="13">
        <v>0.41699999999999998</v>
      </c>
      <c r="D44" s="39"/>
      <c r="E44" s="9"/>
      <c r="F44" s="20"/>
      <c r="G44" s="13">
        <f>IF(ISBLANK(Table13[[#This Row],[EARNED]]),"",Table13[[#This Row],[EARNED]])</f>
        <v>0.41699999999999998</v>
      </c>
      <c r="H44" s="39"/>
      <c r="I44" s="9"/>
      <c r="J44" s="11"/>
      <c r="K44" s="20"/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49"/>
    </row>
    <row r="46" spans="1:11" x14ac:dyDescent="0.25">
      <c r="A46" s="40">
        <v>44075</v>
      </c>
      <c r="B46" s="20" t="s">
        <v>52</v>
      </c>
      <c r="C46" s="13">
        <v>1.25</v>
      </c>
      <c r="D46" s="39">
        <v>3</v>
      </c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 t="s">
        <v>64</v>
      </c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/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20"/>
    </row>
    <row r="50" spans="1:11" x14ac:dyDescent="0.25">
      <c r="A50" s="48" t="s">
        <v>65</v>
      </c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58</v>
      </c>
      <c r="C62" s="13">
        <v>1.25</v>
      </c>
      <c r="D62" s="39">
        <v>5</v>
      </c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25">
      <c r="A63" s="48" t="s">
        <v>66</v>
      </c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 t="s">
        <v>52</v>
      </c>
      <c r="C66" s="13">
        <v>1.25</v>
      </c>
      <c r="D66" s="39">
        <v>3</v>
      </c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 t="s">
        <v>67</v>
      </c>
    </row>
    <row r="67" spans="1:11" x14ac:dyDescent="0.25">
      <c r="A67" s="40"/>
      <c r="B67" s="20" t="s">
        <v>90</v>
      </c>
      <c r="C67" s="13"/>
      <c r="D67" s="39">
        <v>1</v>
      </c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49">
        <v>44645</v>
      </c>
    </row>
    <row r="68" spans="1:11" x14ac:dyDescent="0.25">
      <c r="A68" s="40">
        <v>44652</v>
      </c>
      <c r="B68" s="20" t="s">
        <v>68</v>
      </c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>
        <v>10</v>
      </c>
      <c r="I68" s="9"/>
      <c r="J68" s="11"/>
      <c r="K68" s="20" t="s">
        <v>69</v>
      </c>
    </row>
    <row r="69" spans="1:11" x14ac:dyDescent="0.25">
      <c r="A69" s="40"/>
      <c r="B69" s="20" t="s">
        <v>100</v>
      </c>
      <c r="C69" s="13"/>
      <c r="D69" s="39">
        <v>15</v>
      </c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 t="s">
        <v>101</v>
      </c>
    </row>
    <row r="70" spans="1:11" x14ac:dyDescent="0.25">
      <c r="A70" s="40">
        <v>44682</v>
      </c>
      <c r="B70" s="20" t="s">
        <v>97</v>
      </c>
      <c r="C70" s="13">
        <v>1.25</v>
      </c>
      <c r="D70" s="39">
        <v>5</v>
      </c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 t="s">
        <v>98</v>
      </c>
    </row>
    <row r="71" spans="1:11" x14ac:dyDescent="0.25">
      <c r="A71" s="40"/>
      <c r="B71" s="20" t="s">
        <v>99</v>
      </c>
      <c r="C71" s="13"/>
      <c r="D71" s="39">
        <v>1.9000000000000003E-2</v>
      </c>
      <c r="E71" s="9"/>
      <c r="F71" s="20"/>
      <c r="G71" s="13" t="str">
        <f>IF(ISBLANK(Table13[[#This Row],[EARNED]]),"",Table13[[#This Row],[EARNED]])</f>
        <v/>
      </c>
      <c r="H71" s="39"/>
      <c r="I71" s="9"/>
      <c r="J71" s="11"/>
      <c r="K71" s="20"/>
    </row>
    <row r="72" spans="1:11" x14ac:dyDescent="0.25">
      <c r="A72" s="40">
        <v>44713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44743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44774</v>
      </c>
      <c r="B74" s="20" t="s">
        <v>52</v>
      </c>
      <c r="C74" s="13">
        <v>1.25</v>
      </c>
      <c r="D74" s="39">
        <v>3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 t="s">
        <v>70</v>
      </c>
    </row>
    <row r="75" spans="1:11" x14ac:dyDescent="0.25">
      <c r="A75" s="40">
        <v>44805</v>
      </c>
      <c r="B75" s="20" t="s">
        <v>96</v>
      </c>
      <c r="C75" s="13">
        <v>1.25</v>
      </c>
      <c r="D75" s="39">
        <v>0.5</v>
      </c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/>
    </row>
    <row r="76" spans="1:11" x14ac:dyDescent="0.25">
      <c r="A76" s="40">
        <v>44835</v>
      </c>
      <c r="B76" s="20" t="s">
        <v>71</v>
      </c>
      <c r="C76" s="13">
        <v>1.25</v>
      </c>
      <c r="D76" s="39">
        <v>2</v>
      </c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 t="s">
        <v>72</v>
      </c>
    </row>
    <row r="77" spans="1:11" x14ac:dyDescent="0.25">
      <c r="A77" s="40"/>
      <c r="B77" s="20" t="s">
        <v>52</v>
      </c>
      <c r="C77" s="13"/>
      <c r="D77" s="39">
        <v>3</v>
      </c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 t="s">
        <v>73</v>
      </c>
    </row>
    <row r="78" spans="1:11" x14ac:dyDescent="0.25">
      <c r="A78" s="40"/>
      <c r="B78" s="20" t="s">
        <v>93</v>
      </c>
      <c r="C78" s="13"/>
      <c r="D78" s="39">
        <v>2</v>
      </c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 t="s">
        <v>94</v>
      </c>
    </row>
    <row r="79" spans="1:11" x14ac:dyDescent="0.25">
      <c r="A79" s="40"/>
      <c r="B79" s="20" t="s">
        <v>95</v>
      </c>
      <c r="C79" s="13"/>
      <c r="D79" s="39">
        <v>0.125</v>
      </c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>
        <v>44866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44896</v>
      </c>
      <c r="B81" s="20" t="s">
        <v>58</v>
      </c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 t="s">
        <v>74</v>
      </c>
    </row>
    <row r="82" spans="1:11" x14ac:dyDescent="0.25">
      <c r="A82" s="40"/>
      <c r="B82" s="20" t="s">
        <v>55</v>
      </c>
      <c r="C82" s="13"/>
      <c r="D82" s="39"/>
      <c r="E82" s="9"/>
      <c r="F82" s="20"/>
      <c r="G82" s="13" t="str">
        <f>IF(ISBLANK(Table13[[#This Row],[EARNED]]),"",Table13[[#This Row],[EARNED]])</f>
        <v/>
      </c>
      <c r="H82" s="39">
        <v>1</v>
      </c>
      <c r="I82" s="9"/>
      <c r="J82" s="11"/>
      <c r="K82" s="49">
        <v>44923</v>
      </c>
    </row>
    <row r="83" spans="1:11" x14ac:dyDescent="0.25">
      <c r="A83" s="40"/>
      <c r="B83" s="20" t="s">
        <v>90</v>
      </c>
      <c r="C83" s="13"/>
      <c r="D83" s="39">
        <v>1</v>
      </c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49">
        <v>44910</v>
      </c>
    </row>
    <row r="84" spans="1:11" x14ac:dyDescent="0.25">
      <c r="A84" s="40"/>
      <c r="B84" s="20" t="s">
        <v>91</v>
      </c>
      <c r="C84" s="13"/>
      <c r="D84" s="39">
        <v>8.0000000000000002E-3</v>
      </c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49"/>
    </row>
    <row r="85" spans="1:11" x14ac:dyDescent="0.25">
      <c r="A85" s="48" t="s">
        <v>75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>
        <v>44927</v>
      </c>
      <c r="B86" s="20" t="s">
        <v>76</v>
      </c>
      <c r="C86" s="13">
        <v>1.25</v>
      </c>
      <c r="D86" s="39">
        <v>5</v>
      </c>
      <c r="E86" s="9"/>
      <c r="F86" s="20"/>
      <c r="G86" s="13">
        <f>IF(ISBLANK(Table13[[#This Row],[EARNED]]),"",Table13[[#This Row],[EARNED]])</f>
        <v>1.25</v>
      </c>
      <c r="H86" s="39"/>
      <c r="I86" s="9"/>
      <c r="J86" s="11"/>
      <c r="K86" s="20" t="s">
        <v>77</v>
      </c>
    </row>
    <row r="87" spans="1:11" x14ac:dyDescent="0.25">
      <c r="A87" s="40"/>
      <c r="B87" s="20" t="s">
        <v>52</v>
      </c>
      <c r="C87" s="13"/>
      <c r="D87" s="39">
        <v>3</v>
      </c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 t="s">
        <v>81</v>
      </c>
    </row>
    <row r="88" spans="1:11" x14ac:dyDescent="0.25">
      <c r="A88" s="40">
        <v>44958</v>
      </c>
      <c r="B88" s="20"/>
      <c r="C88" s="13">
        <v>1.25</v>
      </c>
      <c r="D88" s="39"/>
      <c r="E88" s="9"/>
      <c r="F88" s="20"/>
      <c r="G88" s="13">
        <f>IF(ISBLANK(Table13[[#This Row],[EARNED]]),"",Table13[[#This Row],[EARNED]])</f>
        <v>1.25</v>
      </c>
      <c r="H88" s="39"/>
      <c r="I88" s="9"/>
      <c r="J88" s="11"/>
      <c r="K88" s="49"/>
    </row>
    <row r="89" spans="1:11" x14ac:dyDescent="0.25">
      <c r="A89" s="40">
        <v>44986</v>
      </c>
      <c r="B89" s="20"/>
      <c r="C89" s="13">
        <v>1.25</v>
      </c>
      <c r="D89" s="39"/>
      <c r="E89" s="9"/>
      <c r="F89" s="20"/>
      <c r="G89" s="13">
        <f>IF(ISBLANK(Table13[[#This Row],[EARNED]]),"",Table13[[#This Row],[EARNED]])</f>
        <v>1.25</v>
      </c>
      <c r="H89" s="39"/>
      <c r="I89" s="9"/>
      <c r="J89" s="11"/>
      <c r="K89" s="20"/>
    </row>
    <row r="90" spans="1:11" x14ac:dyDescent="0.25">
      <c r="A90" s="40">
        <v>45017</v>
      </c>
      <c r="B90" s="20"/>
      <c r="C90" s="13">
        <v>1.25</v>
      </c>
      <c r="D90" s="39"/>
      <c r="E90" s="9"/>
      <c r="F90" s="20"/>
      <c r="G90" s="13">
        <f>IF(ISBLANK(Table13[[#This Row],[EARNED]]),"",Table13[[#This Row],[EARNED]])</f>
        <v>1.25</v>
      </c>
      <c r="H90" s="39"/>
      <c r="I90" s="9"/>
      <c r="J90" s="11"/>
      <c r="K90" s="20"/>
    </row>
    <row r="91" spans="1:11" x14ac:dyDescent="0.25">
      <c r="A91" s="40">
        <v>45047</v>
      </c>
      <c r="B91" s="20" t="s">
        <v>79</v>
      </c>
      <c r="C91" s="13">
        <v>1.25</v>
      </c>
      <c r="D91" s="39">
        <v>4</v>
      </c>
      <c r="E91" s="9"/>
      <c r="F91" s="20"/>
      <c r="G91" s="13">
        <f>IF(ISBLANK(Table13[[#This Row],[EARNED]]),"",Table13[[#This Row],[EARNED]])</f>
        <v>1.25</v>
      </c>
      <c r="H91" s="39"/>
      <c r="I91" s="9"/>
      <c r="J91" s="11"/>
      <c r="K91" s="20" t="s">
        <v>83</v>
      </c>
    </row>
    <row r="92" spans="1:11" x14ac:dyDescent="0.25">
      <c r="A92" s="40">
        <v>45078</v>
      </c>
      <c r="B92" s="20" t="s">
        <v>84</v>
      </c>
      <c r="C92" s="13">
        <v>1.25</v>
      </c>
      <c r="D92" s="39"/>
      <c r="E92" s="9"/>
      <c r="F92" s="20"/>
      <c r="G92" s="13">
        <f>IF(ISBLANK(Table13[[#This Row],[EARNED]]),"",Table13[[#This Row],[EARNED]])</f>
        <v>1.25</v>
      </c>
      <c r="H92" s="39">
        <v>8</v>
      </c>
      <c r="I92" s="9"/>
      <c r="J92" s="11"/>
      <c r="K92" s="20" t="s">
        <v>85</v>
      </c>
    </row>
    <row r="93" spans="1:11" x14ac:dyDescent="0.25">
      <c r="A93" s="40">
        <v>45108</v>
      </c>
      <c r="B93" s="20" t="s">
        <v>52</v>
      </c>
      <c r="C93" s="13">
        <v>1.25</v>
      </c>
      <c r="D93" s="39">
        <v>3</v>
      </c>
      <c r="E93" s="9"/>
      <c r="F93" s="20"/>
      <c r="G93" s="13">
        <f>IF(ISBLANK(Table13[[#This Row],[EARNED]]),"",Table13[[#This Row],[EARNED]])</f>
        <v>1.25</v>
      </c>
      <c r="H93" s="39"/>
      <c r="I93" s="9"/>
      <c r="J93" s="11"/>
      <c r="K93" s="20" t="s">
        <v>87</v>
      </c>
    </row>
    <row r="94" spans="1:11" x14ac:dyDescent="0.25">
      <c r="A94" s="40">
        <v>45139</v>
      </c>
      <c r="B94" s="20"/>
      <c r="C94" s="13">
        <v>1.25</v>
      </c>
      <c r="D94" s="39"/>
      <c r="E94" s="9"/>
      <c r="F94" s="20"/>
      <c r="G94" s="13">
        <f>IF(ISBLANK(Table13[[#This Row],[EARNED]]),"",Table13[[#This Row],[EARNED]])</f>
        <v>1.25</v>
      </c>
      <c r="H94" s="39"/>
      <c r="I94" s="9"/>
      <c r="J94" s="11"/>
      <c r="K94" s="20"/>
    </row>
    <row r="95" spans="1:11" x14ac:dyDescent="0.25">
      <c r="A95" s="40">
        <v>45170</v>
      </c>
      <c r="B95" s="20" t="s">
        <v>55</v>
      </c>
      <c r="C95" s="13">
        <v>1.25</v>
      </c>
      <c r="D95" s="39"/>
      <c r="E95" s="9"/>
      <c r="F95" s="20"/>
      <c r="G95" s="13">
        <f>IF(ISBLANK(Table13[[#This Row],[EARNED]]),"",Table13[[#This Row],[EARNED]])</f>
        <v>1.25</v>
      </c>
      <c r="H95" s="39">
        <v>1</v>
      </c>
      <c r="I95" s="9"/>
      <c r="J95" s="11"/>
      <c r="K95" s="49">
        <v>45187</v>
      </c>
    </row>
    <row r="96" spans="1:11" x14ac:dyDescent="0.25">
      <c r="A96" s="40">
        <v>45200</v>
      </c>
      <c r="B96" s="20" t="s">
        <v>55</v>
      </c>
      <c r="C96" s="13">
        <v>1.25</v>
      </c>
      <c r="D96" s="39"/>
      <c r="E96" s="9"/>
      <c r="F96" s="20"/>
      <c r="G96" s="13">
        <f>IF(ISBLANK(Table13[[#This Row],[EARNED]]),"",Table13[[#This Row],[EARNED]])</f>
        <v>1.25</v>
      </c>
      <c r="H96" s="39">
        <v>1</v>
      </c>
      <c r="I96" s="9"/>
      <c r="J96" s="11"/>
      <c r="K96" s="49">
        <v>45240</v>
      </c>
    </row>
    <row r="97" spans="1:11" x14ac:dyDescent="0.25">
      <c r="A97" s="40">
        <v>45231</v>
      </c>
      <c r="B97" s="20"/>
      <c r="C97" s="13">
        <v>1.25</v>
      </c>
      <c r="D97" s="39"/>
      <c r="E97" s="9"/>
      <c r="F97" s="20"/>
      <c r="G97" s="13">
        <f>IF(ISBLANK(Table13[[#This Row],[EARNED]]),"",Table13[[#This Row],[EARNED]])</f>
        <v>1.25</v>
      </c>
      <c r="H97" s="39"/>
      <c r="I97" s="9"/>
      <c r="J97" s="11"/>
      <c r="K97" s="20"/>
    </row>
    <row r="98" spans="1:11" x14ac:dyDescent="0.25">
      <c r="A98" s="40">
        <v>45261</v>
      </c>
      <c r="B98" s="20" t="s">
        <v>58</v>
      </c>
      <c r="C98" s="13"/>
      <c r="D98" s="39">
        <v>5</v>
      </c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 t="s">
        <v>103</v>
      </c>
    </row>
    <row r="99" spans="1:11" x14ac:dyDescent="0.25">
      <c r="A99" s="48" t="s">
        <v>102</v>
      </c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>
        <v>45292</v>
      </c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>
        <v>45323</v>
      </c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>
        <v>45352</v>
      </c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>
        <v>45383</v>
      </c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>
        <v>45413</v>
      </c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>
        <v>45444</v>
      </c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>
        <v>45474</v>
      </c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>
        <v>45505</v>
      </c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>
        <v>45536</v>
      </c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>
        <v>45566</v>
      </c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>
        <v>45597</v>
      </c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>
        <v>45627</v>
      </c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>
        <v>45658</v>
      </c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>
        <v>45689</v>
      </c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>
        <v>45717</v>
      </c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>
        <v>45748</v>
      </c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>
        <v>45778</v>
      </c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>
        <v>45809</v>
      </c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>
        <v>45839</v>
      </c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>
        <v>45870</v>
      </c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>
        <v>45901</v>
      </c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>
        <v>45931</v>
      </c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>
        <v>45962</v>
      </c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>
        <v>45992</v>
      </c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>
        <v>46023</v>
      </c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>
        <v>46054</v>
      </c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>
        <v>46082</v>
      </c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>
        <v>46113</v>
      </c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>
        <v>46143</v>
      </c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>
        <v>46174</v>
      </c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>
        <v>46204</v>
      </c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>
        <v>46235</v>
      </c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>
        <v>46266</v>
      </c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>
        <v>46296</v>
      </c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25">
      <c r="A141" s="41"/>
      <c r="B141" s="15"/>
      <c r="C141" s="42"/>
      <c r="D141" s="43"/>
      <c r="E141" s="9"/>
      <c r="F141" s="15"/>
      <c r="G141" s="42" t="str">
        <f>IF(ISBLANK(Table13[[#This Row],[EARNED]]),"",Table13[[#This Row],[EARNED]])</f>
        <v/>
      </c>
      <c r="H141" s="43"/>
      <c r="I141" s="9"/>
      <c r="J141" s="12"/>
      <c r="K141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9"/>
  <sheetViews>
    <sheetView zoomScaleNormal="100" workbookViewId="0">
      <pane ySplit="3690" topLeftCell="A16" activePane="bottomLeft"/>
      <selection activeCell="I9" sqref="I9"/>
      <selection pane="bottomLeft" activeCell="A35" sqref="A3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 t="s">
        <v>46</v>
      </c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>
        <v>42552</v>
      </c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2.3410000000000011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47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48</v>
      </c>
    </row>
    <row r="12" spans="1:11" x14ac:dyDescent="0.25">
      <c r="A12" s="40">
        <v>43160</v>
      </c>
      <c r="B12" s="20" t="s">
        <v>49</v>
      </c>
      <c r="C12" s="13"/>
      <c r="D12" s="39">
        <v>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43175</v>
      </c>
    </row>
    <row r="13" spans="1:11" x14ac:dyDescent="0.25">
      <c r="A13" s="40">
        <v>43313</v>
      </c>
      <c r="B13" s="20" t="s">
        <v>47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50</v>
      </c>
    </row>
    <row r="14" spans="1:11" x14ac:dyDescent="0.25">
      <c r="A14" s="40"/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43340</v>
      </c>
    </row>
    <row r="15" spans="1:11" x14ac:dyDescent="0.25">
      <c r="A15" s="40">
        <v>43435</v>
      </c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43454</v>
      </c>
    </row>
    <row r="16" spans="1:11" x14ac:dyDescent="0.25">
      <c r="A16" s="48" t="s">
        <v>56</v>
      </c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43678</v>
      </c>
      <c r="B17" s="20" t="s">
        <v>55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20"/>
    </row>
    <row r="18" spans="1:11" x14ac:dyDescent="0.25">
      <c r="A18" s="40">
        <v>43739</v>
      </c>
      <c r="B18" s="20" t="s">
        <v>47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57</v>
      </c>
    </row>
    <row r="19" spans="1:11" x14ac:dyDescent="0.25">
      <c r="A19" s="48" t="s">
        <v>59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43831</v>
      </c>
      <c r="B20" s="20" t="s">
        <v>60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63</v>
      </c>
    </row>
    <row r="21" spans="1:11" x14ac:dyDescent="0.25">
      <c r="A21" s="40">
        <v>43862</v>
      </c>
      <c r="B21" s="20" t="s">
        <v>61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44044</v>
      </c>
      <c r="B22" s="20" t="s">
        <v>51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>
        <v>44071</v>
      </c>
    </row>
    <row r="23" spans="1:11" x14ac:dyDescent="0.25">
      <c r="A23" s="48" t="s">
        <v>66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44835</v>
      </c>
      <c r="B24" s="20" t="s">
        <v>52</v>
      </c>
      <c r="C24" s="13"/>
      <c r="D24" s="39">
        <v>3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92</v>
      </c>
    </row>
    <row r="25" spans="1:11" x14ac:dyDescent="0.25">
      <c r="A25" s="40">
        <v>44896</v>
      </c>
      <c r="B25" s="20" t="s">
        <v>55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44923</v>
      </c>
    </row>
    <row r="26" spans="1:11" x14ac:dyDescent="0.25">
      <c r="A26" s="48" t="s">
        <v>75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44927</v>
      </c>
      <c r="B27" s="20" t="s">
        <v>55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44588</v>
      </c>
    </row>
    <row r="28" spans="1:11" x14ac:dyDescent="0.25">
      <c r="A28" s="40">
        <v>44958</v>
      </c>
      <c r="B28" s="20" t="s">
        <v>52</v>
      </c>
      <c r="C28" s="13"/>
      <c r="D28" s="39">
        <v>3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78</v>
      </c>
    </row>
    <row r="29" spans="1:11" x14ac:dyDescent="0.25">
      <c r="A29" s="40"/>
      <c r="B29" s="20" t="s">
        <v>79</v>
      </c>
      <c r="C29" s="13"/>
      <c r="D29" s="39">
        <v>4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80</v>
      </c>
    </row>
    <row r="30" spans="1:11" x14ac:dyDescent="0.25">
      <c r="A30" s="40">
        <v>44986</v>
      </c>
      <c r="B30" s="20" t="s">
        <v>47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2</v>
      </c>
      <c r="I30" s="9"/>
      <c r="J30" s="11"/>
      <c r="K30" s="20" t="s">
        <v>82</v>
      </c>
    </row>
    <row r="31" spans="1:11" x14ac:dyDescent="0.25">
      <c r="A31" s="40"/>
      <c r="B31" s="20" t="s">
        <v>79</v>
      </c>
      <c r="C31" s="13"/>
      <c r="D31" s="39">
        <v>4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86</v>
      </c>
    </row>
    <row r="32" spans="1:11" x14ac:dyDescent="0.25">
      <c r="A32" s="40">
        <v>45107</v>
      </c>
      <c r="B32" s="20" t="s">
        <v>49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45139</v>
      </c>
      <c r="B33" s="20" t="s">
        <v>88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3</v>
      </c>
      <c r="I33" s="9"/>
      <c r="J33" s="11"/>
      <c r="K33" s="20" t="s">
        <v>89</v>
      </c>
    </row>
    <row r="34" spans="1:11" x14ac:dyDescent="0.25">
      <c r="A34" s="40">
        <v>45170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1"/>
      <c r="B79" s="15"/>
      <c r="C79" s="42"/>
      <c r="D79" s="43"/>
      <c r="E79" s="9"/>
      <c r="F79" s="15"/>
      <c r="G79" s="42" t="str">
        <f>IF(ISBLANK(Table1[[#This Row],[EARNED]]),"",Table1[[#This Row],[EARNED]])</f>
        <v/>
      </c>
      <c r="H79" s="43"/>
      <c r="I79" s="9"/>
      <c r="J79" s="12"/>
      <c r="K7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17.341000000000001</v>
      </c>
      <c r="B3" s="11">
        <v>15.25</v>
      </c>
      <c r="D3" s="11"/>
      <c r="E3" s="11"/>
      <c r="F3" s="11">
        <v>9</v>
      </c>
      <c r="G3" s="45">
        <f>SUMIFS(F7:F14,E7:E14,E3)+SUMIFS(D7:D66,C7:C66,F3)+D3</f>
        <v>1.9000000000000003E-2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2023-12-19T06:17:44Z</dcterms:modified>
</cp:coreProperties>
</file>