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NEW HR\DONE\"/>
    </mc:Choice>
  </mc:AlternateContent>
  <xr:revisionPtr revIDLastSave="0" documentId="13_ncr:1_{D5DCE2FF-2836-42C5-924C-A9313646C5B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<sst xmlns="http://schemas.openxmlformats.org/spreadsheetml/2006/main" count="92" uniqueCount="56">
  <si>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</si>
  <si>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</si>
  <si>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</si>
  <si>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</si>
  <si>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</si>
  <si>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</si>
  <si>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</si>
  <si>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</si>
  <si>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</si>
  <si>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</si>
  <si>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</si>
  <si>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</si>
  <si>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</si>
  <si>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</si>
  <si>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</si>
  <si>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</si>
  <si>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</si>
  <si>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</si>
  <si>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</si>
  <si>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</si>
  <si>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</si>
  <si>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</si>
  <si>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</si>
  <si>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</si>
  <si>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</si>
  <si>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</si>
  <si>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</si>
  <si>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</si>
  <si>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</si>
  <si>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</si>
  <si>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</si>
  <si>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</si>
  <si>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</si>
  <si>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</si>
  <si>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</si>
  <si>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</si>
  <si>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</si>
  <si>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</si>
  <si>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</si>
  <si>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</si>
  <si>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</si>
  <si>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</si>
  <si>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ESTIGOY, ANGELITO</t>
  </si>
  <si>
    <t>2018</t>
  </si>
  <si>
    <t>2019</t>
  </si>
  <si>
    <t>2020</t>
  </si>
  <si>
    <t>2021</t>
  </si>
  <si>
    <t>2022</t>
  </si>
  <si>
    <t>FL(5-0-0)</t>
  </si>
  <si>
    <t>CASUAL</t>
  </si>
  <si>
    <t>NBI</t>
  </si>
  <si>
    <t>2023</t>
  </si>
  <si>
    <t>VL(17-0-0)</t>
  </si>
  <si>
    <t>5/15 - 6/6/2023</t>
  </si>
  <si>
    <t>9/1-18/2023</t>
  </si>
  <si>
    <t>SL(21-0-0)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</si>
</sst>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21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1"/>
  <sheetViews>
    <sheetView tabSelected="1" topLeftCell="A2" zoomScaleNormal="100" workbookViewId="0">
      <pane ySplit="3696" topLeftCell="A67" activePane="bottomLeft"/>
      <selection activeCell="B2" sqref="B2:C2"/>
      <selection pane="bottomLeft" activeCell="L87" sqref="L8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1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49" t="s">
        <v>49</v>
      </c>
      <c r="C4" s="49"/>
      <c r="D4" s="22" t="s">
        <v>12</v>
      </c>
      <c r="F4" s="51" t="s">
        <v>50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61.625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86.625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48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44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45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48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46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48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47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48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8" t="s">
        <v>51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45169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45207</v>
      </c>
      <c r="B85" s="20"/>
      <c r="C85" s="13">
        <v>0.37499999999999994</v>
      </c>
      <c r="D85" s="39"/>
      <c r="E85" s="9"/>
      <c r="F85" s="20"/>
      <c r="G85" s="13">
        <f>IF(ISBLANK(Table13[[#This Row],[EARNED]]),"",Table13[[#This Row],[EARNED]])</f>
        <v>0.37499999999999994</v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1"/>
      <c r="B121" s="15"/>
      <c r="C121" s="42"/>
      <c r="D121" s="43"/>
      <c r="E121" s="9"/>
      <c r="F121" s="15"/>
      <c r="G121" s="42" t="str">
        <f>IF(ISBLANK(Table13[[#This Row],[EARNED]]),"",Table13[[#This Row],[EARNED]])</f>
        <v/>
      </c>
      <c r="H121" s="43"/>
      <c r="I121" s="9"/>
      <c r="J121" s="12"/>
      <c r="K12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21"/>
  <sheetViews>
    <sheetView zoomScaleNormal="100" workbookViewId="0">
      <pane ySplit="3576" activePane="bottomLeft"/>
      <selection activeCell="F5" sqref="F5"/>
      <selection pane="bottomLeft" activeCell="B12" sqref="B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1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49" t="s">
        <v>49</v>
      </c>
      <c r="C4" s="49"/>
      <c r="D4" s="22" t="s">
        <v>12</v>
      </c>
      <c r="F4" s="51" t="s">
        <v>50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61.253999999999998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95.004000000000005</v>
      </c>
      <c r="J9" s="11"/>
      <c r="K9" s="20"/>
    </row>
    <row r="10" spans="1:11" x14ac:dyDescent="0.3">
      <c r="A10" s="48">
        <v>45061</v>
      </c>
      <c r="B10" s="20" t="s">
        <v>52</v>
      </c>
      <c r="C10" s="13"/>
      <c r="D10" s="39"/>
      <c r="E10" s="34"/>
      <c r="F10" s="20"/>
      <c r="G10" s="13"/>
      <c r="H10" s="39"/>
      <c r="I10" s="34" t="s">
        <v>32</v>
      </c>
      <c r="J10" s="11"/>
      <c r="K10" s="20" t="s">
        <v>53</v>
      </c>
    </row>
    <row r="11" spans="1:11" x14ac:dyDescent="0.3">
      <c r="A11" s="40">
        <v>45170</v>
      </c>
      <c r="B11" s="20" t="s">
        <v>55</v>
      </c>
      <c r="C11" s="13"/>
      <c r="D11" s="39"/>
      <c r="E11" s="9"/>
      <c r="F11" s="20"/>
      <c r="G11" s="13"/>
      <c r="H11" s="39">
        <v>13</v>
      </c>
      <c r="I11" s="9"/>
      <c r="J11" s="11"/>
      <c r="K11" s="20" t="s">
        <v>54</v>
      </c>
    </row>
    <row r="12" spans="1:11" x14ac:dyDescent="0.3">
      <c r="A12" s="40"/>
      <c r="B12" s="20"/>
      <c r="C12" s="13"/>
      <c r="D12" s="39"/>
      <c r="E12" s="9"/>
      <c r="F12" s="20"/>
      <c r="G12" s="13"/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/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/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/>
      <c r="H15" s="39"/>
      <c r="I15" s="9"/>
      <c r="J15" s="11"/>
      <c r="K15" s="20"/>
    </row>
    <row r="16" spans="1:11" x14ac:dyDescent="0.3">
      <c r="A16" s="40"/>
      <c r="B16" s="20"/>
      <c r="C16" s="13"/>
      <c r="D16" s="39"/>
      <c r="E16" s="9"/>
      <c r="F16" s="20"/>
      <c r="G16" s="13"/>
      <c r="H16" s="39"/>
      <c r="I16" s="9"/>
      <c r="J16" s="11"/>
      <c r="K16" s="20"/>
    </row>
    <row r="17" spans="1:11" x14ac:dyDescent="0.3">
      <c r="A17" s="40"/>
      <c r="B17" s="20"/>
      <c r="C17" s="13"/>
      <c r="D17" s="39"/>
      <c r="E17" s="9"/>
      <c r="F17" s="20"/>
      <c r="G17" s="13"/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/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/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/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/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/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/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/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/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/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/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/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/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/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/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/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/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/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/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/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/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/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/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/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/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/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/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/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/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/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/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/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/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/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/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/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/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/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/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/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/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/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/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/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/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/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/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/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/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/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/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/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/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/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/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1"/>
      <c r="B121" s="15"/>
      <c r="C121" s="42"/>
      <c r="D121" s="43"/>
      <c r="E121" s="9"/>
      <c r="F121" s="15"/>
      <c r="G121" s="42" t="str">
        <f>IF(ISBLANK(Table1[[#This Row],[EARNED]]),"",Table1[[#This Row],[EARNED]])</f>
        <v/>
      </c>
      <c r="H121" s="43"/>
      <c r="I121" s="9"/>
      <c r="J121" s="12"/>
      <c r="K1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J16" sqref="J1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7" t="s">
        <v>33</v>
      </c>
      <c r="E1" s="57"/>
      <c r="F1" s="57"/>
      <c r="G1" s="57"/>
      <c r="J1" s="58" t="s">
        <v>34</v>
      </c>
      <c r="K1" s="58"/>
      <c r="L1" s="5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61.253999999999998</v>
      </c>
      <c r="B3" s="11">
        <v>108.004</v>
      </c>
      <c r="D3" s="11"/>
      <c r="E3" s="11"/>
      <c r="F3" s="11"/>
      <c r="G3" s="45">
        <f>SUMIFS(F7:F14,E7:E14,E3)+SUMIFS(D7:D66,C7:C66,F3)+D3</f>
        <v>0</v>
      </c>
      <c r="J3" s="47">
        <v>12</v>
      </c>
      <c r="K3" s="35">
        <f>J4-1</f>
        <v>11</v>
      </c>
      <c r="L3" s="45">
        <f>IF($J$4=1,1.25,IF(ISBLANK($J$3),"---",1.25-VLOOKUP($K$3,$I$8:$K$37,2)))</f>
        <v>0.79200000000000004</v>
      </c>
    </row>
    <row r="4" spans="1:12" hidden="1" x14ac:dyDescent="0.3">
      <c r="G4" s="33"/>
      <c r="J4" s="1" t="str">
        <f>IF(TEXT(J3,"D")=1,1,TEXT(J3,"D"))</f>
        <v>12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2023-12-04T05:51:53Z</dcterms:modified>
</cp:coreProperties>
</file>