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11520" yWindow="0" windowWidth="11520" windowHeight="12360" firstSheet="1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5" l="1"/>
  <c r="F3" i="1" l="1"/>
  <c r="B4" i="1"/>
  <c r="F4" i="1" l="1"/>
  <c r="B3" i="1"/>
  <c r="B2" i="1"/>
  <c r="G63" i="5"/>
  <c r="G50" i="5"/>
  <c r="G37" i="5"/>
  <c r="G24" i="5"/>
  <c r="E9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6" i="5"/>
  <c r="G35" i="5"/>
  <c r="G34" i="5"/>
  <c r="G33" i="5"/>
  <c r="G32" i="5"/>
  <c r="G31" i="5"/>
  <c r="G30" i="5"/>
  <c r="G29" i="5"/>
  <c r="G28" i="5"/>
  <c r="G27" i="5"/>
  <c r="G26" i="5"/>
  <c r="G25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<sst xmlns="http://schemas.openxmlformats.org/spreadsheetml/2006/main" count="148" uniqueCount="96">
  <si>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</si>
  <si>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</si>
  <si>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</si>
  <si>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</si>
  <si>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</si>
  <si>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</si>
  <si>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</si>
  <si>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</si>
  <si>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</si>
  <si>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</si>
  <si>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</si>
  <si>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</si>
  <si>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</si>
  <si>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</si>
  <si>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</si>
  <si>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</si>
  <si>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</si>
  <si>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</si>
  <si>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</si>
  <si>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</si>
  <si>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</si>
  <si>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</si>
  <si>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</si>
  <si>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</si>
  <si>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</si>
  <si>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</si>
  <si>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</si>
  <si>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</si>
  <si>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</si>
  <si>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</si>
  <si>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</si>
  <si>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</si>
  <si>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</si>
  <si>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</si>
  <si>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</si>
  <si>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</si>
  <si>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</si>
  <si>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</si>
  <si>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</si>
  <si>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</si>
  <si>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</si>
  <si>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</si>
  <si>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</si>
  <si>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</si>
  <si>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</si>
  <si>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</si>
  <si>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</si>
  <si>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</si>
  <si>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</si>
  <si>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</si>
  <si>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SL(2-0-0)</t>
  </si>
  <si>
    <t>UT(0-4-8)</t>
  </si>
  <si>
    <t>1/26,27/2018</t>
  </si>
  <si>
    <t>UT(0-4-0)</t>
  </si>
  <si>
    <t>3/8,9/2018</t>
  </si>
  <si>
    <t>VL(2-0-0)</t>
  </si>
  <si>
    <t>UT(0-3-1)</t>
  </si>
  <si>
    <t>5/16,17/2018</t>
  </si>
  <si>
    <t>SL(3-0-0)</t>
  </si>
  <si>
    <t>6/22,23,24/2018</t>
  </si>
  <si>
    <t>UT(0-2-4)</t>
  </si>
  <si>
    <t>6/20,21/2018</t>
  </si>
  <si>
    <t>SL(1-0-0)</t>
  </si>
  <si>
    <t>UT(1-3-13)</t>
  </si>
  <si>
    <t>UT(1-4-4)</t>
  </si>
  <si>
    <t>9/15,16/2018</t>
  </si>
  <si>
    <t>UT(0-7-4)</t>
  </si>
  <si>
    <t>UT(0-3-11)</t>
  </si>
  <si>
    <t>11/12-14/2018</t>
  </si>
  <si>
    <t>SP(1-0-0)</t>
  </si>
  <si>
    <t>UT(0-1-12)</t>
  </si>
  <si>
    <t>FL(1-0-0)</t>
  </si>
  <si>
    <t>12/13,14/2018</t>
  </si>
  <si>
    <t>UT(0-1-36)</t>
  </si>
  <si>
    <t>2/19-21/2019</t>
  </si>
  <si>
    <t>4/23,24/2019</t>
  </si>
  <si>
    <t>4/4,5/2019</t>
  </si>
  <si>
    <t>6/25,26/2019</t>
  </si>
  <si>
    <t>7/6,7/2019</t>
  </si>
  <si>
    <t>7/21,22/2019</t>
  </si>
  <si>
    <t>7/25,26/2019</t>
  </si>
  <si>
    <t>SL(5-0-0)</t>
  </si>
  <si>
    <t>11/6,7/2019</t>
  </si>
  <si>
    <t>12/16,20,23,26,27/2019</t>
  </si>
  <si>
    <t>FL(2-0-0)</t>
  </si>
  <si>
    <t>VL(3-0-0)</t>
  </si>
  <si>
    <t>7/16-18/2019</t>
  </si>
  <si>
    <t>SL(25-0-0)</t>
  </si>
  <si>
    <t>1/1-30/2020</t>
  </si>
  <si>
    <t>VL(21-0-0)</t>
  </si>
  <si>
    <t>2/2-28/2020</t>
  </si>
  <si>
    <t>9/2,3/2020</t>
  </si>
  <si>
    <t>5/21,22,23/2022</t>
  </si>
  <si>
    <t>NATANAWAN, MARY JANE GRACIANO</t>
  </si>
  <si>
    <t>VL(4-0-0)</t>
  </si>
  <si>
    <t>10/27-31/2023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</si>
</sst>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5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28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zoomScale="92" zoomScaleNormal="92" workbookViewId="0">
      <pane ySplit="3390" topLeftCell="A67" activePane="bottomLeft"/>
      <selection activeCell="B2" sqref="B2:C2"/>
      <selection pane="bottomLeft" activeCell="C86" sqref="C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93</v>
      </c>
      <c r="C2" s="54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0"/>
      <c r="C3" s="50"/>
      <c r="D3" s="22" t="s">
        <v>13</v>
      </c>
      <c r="F3" s="58"/>
      <c r="G3" s="51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61.25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56.25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 t="s">
        <v>55</v>
      </c>
      <c r="C14" s="13">
        <v>1.25</v>
      </c>
      <c r="D14" s="39">
        <v>2</v>
      </c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 t="s">
        <v>57</v>
      </c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55</v>
      </c>
      <c r="C22" s="13">
        <v>1.25</v>
      </c>
      <c r="D22" s="39">
        <v>2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 t="s">
        <v>72</v>
      </c>
    </row>
    <row r="23" spans="1:11" x14ac:dyDescent="0.25">
      <c r="A23" s="40"/>
      <c r="B23" s="20" t="s">
        <v>71</v>
      </c>
      <c r="C23" s="13"/>
      <c r="D23" s="39">
        <v>1</v>
      </c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8" t="s">
        <v>43</v>
      </c>
      <c r="B24" s="20"/>
      <c r="C24" s="13"/>
      <c r="D24" s="39"/>
      <c r="E24" s="9"/>
      <c r="F24" s="20"/>
      <c r="G24" s="13" t="str">
        <f>IF(ISBLANK(Table15[[#This Row],[EARNED]]),"",Table15[[#This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43525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 t="s">
        <v>85</v>
      </c>
      <c r="C31" s="13">
        <v>1.25</v>
      </c>
      <c r="D31" s="39">
        <v>3</v>
      </c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 t="s">
        <v>86</v>
      </c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43800</v>
      </c>
      <c r="B36" s="20" t="s">
        <v>84</v>
      </c>
      <c r="C36" s="13">
        <v>1.25</v>
      </c>
      <c r="D36" s="39">
        <v>2</v>
      </c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 t="s">
        <v>87</v>
      </c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>
        <v>25</v>
      </c>
      <c r="I38" s="9"/>
      <c r="J38" s="11"/>
      <c r="K38" s="20" t="s">
        <v>88</v>
      </c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 t="s">
        <v>50</v>
      </c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>
        <v>2</v>
      </c>
      <c r="I46" s="9"/>
      <c r="J46" s="11"/>
      <c r="K46" s="20" t="s">
        <v>91</v>
      </c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49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49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 t="s">
        <v>58</v>
      </c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>
        <v>3</v>
      </c>
      <c r="I68" s="9"/>
      <c r="J68" s="11"/>
      <c r="K68" s="20" t="s">
        <v>92</v>
      </c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44866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49</v>
      </c>
      <c r="C75" s="13">
        <v>1.25</v>
      </c>
      <c r="D75" s="39">
        <v>5</v>
      </c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44927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44958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44986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45017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45047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45078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45108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45139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45170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45200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>
        <v>45231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v>45261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28"/>
  <sheetViews>
    <sheetView tabSelected="1" zoomScale="83" zoomScaleNormal="83" workbookViewId="0">
      <pane ySplit="3075" topLeftCell="A22" activePane="bottomLeft"/>
      <selection activeCell="B4" sqref="B4:C4"/>
      <selection pane="bottomLeft" activeCell="K42" sqref="K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NATANAWAN, MARY JANE GRACIANO</v>
      </c>
      <c r="C2" s="50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8" t="str">
        <f>IF(ISBLANK('2018 LEAVE CREDITS'!F3:G3),"---------",'2018 LEAVE CREDITS'!F3:G3)</f>
        <v>---------</v>
      </c>
      <c r="G3" s="51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13.599000000000004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0.54200000000000159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50</v>
      </c>
      <c r="C11" s="13"/>
      <c r="D11" s="39">
        <v>2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52</v>
      </c>
    </row>
    <row r="12" spans="1:11" x14ac:dyDescent="0.25">
      <c r="A12" s="40"/>
      <c r="B12" s="20" t="s">
        <v>51</v>
      </c>
      <c r="C12" s="13"/>
      <c r="D12" s="39">
        <v>0.51700000000000002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43160</v>
      </c>
      <c r="B13" s="20" t="s">
        <v>50</v>
      </c>
      <c r="C13" s="13"/>
      <c r="D13" s="39">
        <v>2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54</v>
      </c>
    </row>
    <row r="14" spans="1:11" x14ac:dyDescent="0.25">
      <c r="A14" s="40"/>
      <c r="B14" s="20" t="s">
        <v>53</v>
      </c>
      <c r="C14" s="13"/>
      <c r="D14" s="39">
        <v>0.5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43191</v>
      </c>
      <c r="B15" s="20" t="s">
        <v>55</v>
      </c>
      <c r="C15" s="13"/>
      <c r="D15" s="39">
        <v>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57</v>
      </c>
    </row>
    <row r="16" spans="1:11" x14ac:dyDescent="0.25">
      <c r="A16" s="41"/>
      <c r="B16" s="15" t="s">
        <v>56</v>
      </c>
      <c r="C16" s="42"/>
      <c r="D16" s="43">
        <v>0.377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v>43252</v>
      </c>
      <c r="B17" s="20" t="s">
        <v>58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3</v>
      </c>
      <c r="I17" s="9"/>
      <c r="J17" s="11"/>
      <c r="K17" s="20" t="s">
        <v>59</v>
      </c>
    </row>
    <row r="18" spans="1:11" x14ac:dyDescent="0.25">
      <c r="A18" s="40"/>
      <c r="B18" s="20" t="s">
        <v>50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61</v>
      </c>
    </row>
    <row r="19" spans="1:11" x14ac:dyDescent="0.25">
      <c r="A19" s="40"/>
      <c r="B19" s="20" t="s">
        <v>60</v>
      </c>
      <c r="C19" s="13"/>
      <c r="D19" s="39">
        <v>0.25800000000000001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43282</v>
      </c>
      <c r="B20" s="20" t="s">
        <v>62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43305</v>
      </c>
    </row>
    <row r="21" spans="1:11" x14ac:dyDescent="0.25">
      <c r="A21" s="40"/>
      <c r="B21" s="20" t="s">
        <v>63</v>
      </c>
      <c r="C21" s="13"/>
      <c r="D21" s="39">
        <v>1.4020000000000001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43313</v>
      </c>
      <c r="B22" s="20" t="s">
        <v>64</v>
      </c>
      <c r="C22" s="13"/>
      <c r="D22" s="39">
        <v>1.508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43344</v>
      </c>
      <c r="B23" s="20" t="s">
        <v>50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2</v>
      </c>
      <c r="I23" s="9"/>
      <c r="J23" s="11"/>
      <c r="K23" s="20" t="s">
        <v>65</v>
      </c>
    </row>
    <row r="24" spans="1:11" x14ac:dyDescent="0.25">
      <c r="A24" s="40"/>
      <c r="B24" s="20" t="s">
        <v>66</v>
      </c>
      <c r="C24" s="13"/>
      <c r="D24" s="39">
        <v>0.88300000000000001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43374</v>
      </c>
      <c r="B25" s="20" t="s">
        <v>67</v>
      </c>
      <c r="C25" s="13"/>
      <c r="D25" s="39">
        <v>0.39800000000000002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43405</v>
      </c>
      <c r="B26" s="20" t="s">
        <v>58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3</v>
      </c>
      <c r="I26" s="9"/>
      <c r="J26" s="11"/>
      <c r="K26" s="20" t="s">
        <v>68</v>
      </c>
    </row>
    <row r="27" spans="1:11" x14ac:dyDescent="0.25">
      <c r="A27" s="40"/>
      <c r="B27" s="20" t="s">
        <v>69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49">
        <v>43431</v>
      </c>
    </row>
    <row r="28" spans="1:11" x14ac:dyDescent="0.25">
      <c r="A28" s="40"/>
      <c r="B28" s="20" t="s">
        <v>70</v>
      </c>
      <c r="C28" s="13"/>
      <c r="D28" s="39">
        <v>0.15000000000000002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43435</v>
      </c>
      <c r="B29" s="20" t="s">
        <v>73</v>
      </c>
      <c r="C29" s="13"/>
      <c r="D29" s="39">
        <v>0.2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8" t="s">
        <v>43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43497</v>
      </c>
      <c r="B31" s="20" t="s">
        <v>58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3</v>
      </c>
      <c r="I31" s="9"/>
      <c r="J31" s="11"/>
      <c r="K31" s="20" t="s">
        <v>74</v>
      </c>
    </row>
    <row r="32" spans="1:11" x14ac:dyDescent="0.25">
      <c r="A32" s="40">
        <v>43556</v>
      </c>
      <c r="B32" s="20" t="s">
        <v>50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2</v>
      </c>
      <c r="I32" s="9"/>
      <c r="J32" s="11"/>
      <c r="K32" s="20" t="s">
        <v>75</v>
      </c>
    </row>
    <row r="33" spans="1:11" x14ac:dyDescent="0.25">
      <c r="A33" s="40"/>
      <c r="B33" s="20" t="s">
        <v>50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76</v>
      </c>
    </row>
    <row r="34" spans="1:11" x14ac:dyDescent="0.25">
      <c r="A34" s="40">
        <v>43617</v>
      </c>
      <c r="B34" s="20" t="s">
        <v>50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2</v>
      </c>
      <c r="I34" s="9"/>
      <c r="J34" s="11"/>
      <c r="K34" s="20" t="s">
        <v>77</v>
      </c>
    </row>
    <row r="35" spans="1:11" x14ac:dyDescent="0.25">
      <c r="A35" s="40">
        <v>43647</v>
      </c>
      <c r="B35" s="20" t="s">
        <v>50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2</v>
      </c>
      <c r="I35" s="9"/>
      <c r="J35" s="11"/>
      <c r="K35" s="20" t="s">
        <v>78</v>
      </c>
    </row>
    <row r="36" spans="1:11" x14ac:dyDescent="0.25">
      <c r="A36" s="40"/>
      <c r="B36" s="20" t="s">
        <v>50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2</v>
      </c>
      <c r="I36" s="9"/>
      <c r="J36" s="11"/>
      <c r="K36" s="20" t="s">
        <v>79</v>
      </c>
    </row>
    <row r="37" spans="1:11" x14ac:dyDescent="0.25">
      <c r="A37" s="40"/>
      <c r="B37" s="20" t="s">
        <v>50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80</v>
      </c>
    </row>
    <row r="38" spans="1:11" x14ac:dyDescent="0.25">
      <c r="A38" s="40">
        <v>43770</v>
      </c>
      <c r="B38" s="20" t="s">
        <v>50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2</v>
      </c>
      <c r="I38" s="9"/>
      <c r="J38" s="11"/>
      <c r="K38" s="20" t="s">
        <v>82</v>
      </c>
    </row>
    <row r="39" spans="1:11" x14ac:dyDescent="0.25">
      <c r="A39" s="40"/>
      <c r="B39" s="20" t="s">
        <v>81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5</v>
      </c>
      <c r="I39" s="9"/>
      <c r="J39" s="11"/>
      <c r="K39" s="20" t="s">
        <v>83</v>
      </c>
    </row>
    <row r="40" spans="1:11" x14ac:dyDescent="0.25">
      <c r="A40" s="48" t="s">
        <v>44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43831</v>
      </c>
      <c r="B41" s="20" t="s">
        <v>89</v>
      </c>
      <c r="C41" s="13"/>
      <c r="D41" s="39">
        <v>21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90</v>
      </c>
    </row>
    <row r="42" spans="1:11" x14ac:dyDescent="0.25">
      <c r="A42" s="40">
        <v>45200</v>
      </c>
      <c r="B42" s="20" t="s">
        <v>94</v>
      </c>
      <c r="C42" s="13"/>
      <c r="D42" s="39">
        <v>4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95</v>
      </c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1"/>
      <c r="B128" s="15"/>
      <c r="C128" s="42"/>
      <c r="D128" s="43"/>
      <c r="E128" s="9"/>
      <c r="F128" s="15"/>
      <c r="G128" s="42" t="str">
        <f>IF(ISBLANK(Table1[[#This Row],[EARNED]]),"",Table1[[#This Row],[EARNED]])</f>
        <v/>
      </c>
      <c r="H128" s="43"/>
      <c r="I128" s="9"/>
      <c r="J128" s="12"/>
      <c r="K12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30" sqref="B3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50.792000000000002</v>
      </c>
      <c r="B3" s="11">
        <v>33.542000000000002</v>
      </c>
      <c r="D3"/>
      <c r="E3">
        <v>1</v>
      </c>
      <c r="F3">
        <v>36</v>
      </c>
      <c r="G3" s="47">
        <f>SUMIFS(F7:F14,E7:E14,E3)+SUMIFS(D7:D66,C7:C66,F3)+D3</f>
        <v>0.2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2023-10-09T06:55:49Z</dcterms:modified>
</cp:coreProperties>
</file>