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3" i="5"/>
  <c r="G78" i="5"/>
  <c r="G80" i="5"/>
  <c r="G107" i="5"/>
  <c r="G94" i="5"/>
  <c r="G37" i="5" l="1"/>
  <c r="G23" i="5"/>
  <c r="F3" i="1" l="1"/>
  <c r="B4" i="1"/>
  <c r="F4" i="1" l="1"/>
  <c r="B3" i="1"/>
  <c r="B2" i="1"/>
  <c r="G64" i="5"/>
  <c r="G51" i="5"/>
  <c r="G38" i="5"/>
  <c r="G24" i="5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6" i="5"/>
  <c r="G105" i="5"/>
  <c r="G104" i="5"/>
  <c r="G103" i="5"/>
  <c r="G102" i="5"/>
  <c r="G101" i="5"/>
  <c r="G100" i="5"/>
  <c r="G99" i="5"/>
  <c r="G98" i="5"/>
  <c r="G97" i="5"/>
  <c r="G96" i="5"/>
  <c r="G95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7" i="5"/>
  <c r="G76" i="5"/>
  <c r="G75" i="5"/>
  <c r="G74" i="5"/>
  <c r="G72" i="5"/>
  <c r="G71" i="5"/>
  <c r="G70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<sst xmlns="http://schemas.openxmlformats.org/spreadsheetml/2006/main" count="190" uniqueCount="111">
  <si>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</si>
  <si>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</si>
  <si>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</si>
  <si>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</si>
  <si>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</si>
  <si>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</si>
  <si>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</si>
  <si>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</si>
  <si>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</si>
  <si>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</si>
  <si>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</si>
  <si>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</si>
  <si>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</si>
  <si>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</si>
  <si>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</si>
  <si>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</si>
  <si>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</si>
  <si>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</si>
  <si>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</si>
  <si>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</si>
  <si>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</si>
  <si>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</si>
  <si>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</si>
  <si>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</si>
  <si>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</si>
  <si>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</si>
  <si>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</si>
  <si>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</si>
  <si>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</si>
  <si>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</si>
  <si>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</si>
  <si>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</si>
  <si>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</si>
  <si>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</si>
  <si>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</si>
  <si>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</si>
  <si>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</si>
  <si>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</si>
  <si>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</si>
  <si>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</si>
  <si>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</si>
  <si>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</si>
  <si>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</si>
  <si>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</si>
  <si>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</si>
  <si>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</si>
  <si>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</si>
  <si>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</si>
  <si>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</si>
  <si>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</si>
  <si>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</si>
  <si>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</si>
  <si>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</si>
  <si>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</si>
  <si>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</si>
  <si>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</si>
  <si>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</si>
  <si>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</si>
  <si>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</si>
  <si>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</si>
  <si>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</si>
  <si>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</si>
  <si>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</si>
  <si>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</si>
  <si>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</si>
  <si>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</si>
  <si>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</si>
  <si>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</si>
  <si>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</si>
  <si>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</si>
  <si>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</si>
  <si>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</si>
  <si>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</si>
  <si>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</si>
  <si>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</si>
  <si>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</si>
  <si>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</si>
  <si>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3/28,31/2023</t>
  </si>
  <si>
    <t>4/1,3/2023</t>
  </si>
  <si>
    <t>FL(2-0-0)</t>
  </si>
  <si>
    <t>TOTAL LEAVE</t>
  </si>
  <si>
    <t>4/19,20/2023</t>
  </si>
  <si>
    <t>SUSPENSION</t>
  </si>
  <si>
    <t>12/13-15/2019</t>
  </si>
  <si>
    <t>9/2,6/2023</t>
  </si>
  <si>
    <t>10/3,4/2023</t>
  </si>
  <si>
    <t>9/7,8/2023</t>
  </si>
  <si>
    <t>9/25,26/2023</t>
  </si>
  <si>
    <t>VL(10-0-0)</t>
  </si>
  <si>
    <t>10/16,17,19,20,23,24,26,27,30,31/2023</t>
  </si>
  <si>
    <t>10/2,5,6/2023</t>
  </si>
  <si>
    <t>11/9,10,13-17,23,27,28/2023</t>
  </si>
  <si>
    <t>2024</t>
  </si>
  <si>
    <t>2025</t>
  </si>
  <si>
    <t>12/6,19,20,21,27/2022</t>
  </si>
  <si>
    <t>UT(0-7-31)</t>
  </si>
  <si>
    <t>A(1-0-0)</t>
  </si>
  <si>
    <t>UT(0-4-47)</t>
  </si>
  <si>
    <t>UT(0-2-16)</t>
  </si>
  <si>
    <t>UT(0-3-57)</t>
  </si>
  <si>
    <t>A(3-0-0)</t>
  </si>
  <si>
    <t>8/15,16,22/2022</t>
  </si>
  <si>
    <t>7/4,5,25/2022</t>
  </si>
  <si>
    <t>UT(1-1-23)</t>
  </si>
  <si>
    <t>UT(1-0-34)</t>
  </si>
  <si>
    <t>UT(1-0-27)</t>
  </si>
  <si>
    <t>UT(0-7-44)</t>
  </si>
  <si>
    <t>11/21, 24/2023</t>
  </si>
  <si>
    <t>VL(5-0-0)</t>
  </si>
  <si>
    <t>12/08,11,12,14,15/2023</t>
  </si>
  <si>
    <t>12/22,25,26,28,29/2023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</si>
</sst>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zoomScale="107" zoomScaleNormal="107" workbookViewId="0">
      <pane ySplit="3900" topLeftCell="A64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48.390999999999998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87.375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25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25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25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79</v>
      </c>
      <c r="C36" s="13">
        <v>1.1250000000000002</v>
      </c>
      <c r="D36" s="39">
        <v>2</v>
      </c>
      <c r="E36" s="9"/>
      <c r="F36" s="20"/>
      <c r="G36" s="13">
        <f>IF(ISBLANK(Table15[[#This Row],[EARNED]]),"",Table15[[#This Row],[EARNED]])</f>
        <v>1.1250000000000002</v>
      </c>
      <c r="H36" s="39"/>
      <c r="I36" s="9"/>
      <c r="J36" s="11"/>
      <c r="K36" s="20"/>
    </row>
    <row r="37" spans="1:11" x14ac:dyDescent="0.25">
      <c r="A37" s="40"/>
      <c r="B37" s="20" t="s">
        <v>82</v>
      </c>
      <c r="C37" s="13"/>
      <c r="D37" s="39"/>
      <c r="E37" s="9"/>
      <c r="F37" s="20">
        <v>3</v>
      </c>
      <c r="G37" s="13" t="str">
        <f>IF(ISBLANK(Table15[[#This Row],[EARNED]]),"",Table15[[#This Row],[EARNED]])</f>
        <v/>
      </c>
      <c r="H37" s="39"/>
      <c r="I37" s="9"/>
      <c r="J37" s="11"/>
      <c r="K37" s="20" t="s">
        <v>83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72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43855</v>
      </c>
    </row>
    <row r="40" spans="1:11" x14ac:dyDescent="0.25">
      <c r="A40" s="40">
        <v>43862</v>
      </c>
      <c r="B40" s="20" t="s">
        <v>73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68</v>
      </c>
    </row>
    <row r="41" spans="1:11" x14ac:dyDescent="0.25">
      <c r="A41" s="40">
        <v>43891</v>
      </c>
      <c r="B41" s="20" t="s">
        <v>70</v>
      </c>
      <c r="C41" s="13">
        <v>1.25</v>
      </c>
      <c r="D41" s="39">
        <v>4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71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52</v>
      </c>
      <c r="C50" s="13">
        <v>1.25</v>
      </c>
      <c r="D50" s="39">
        <v>1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76</v>
      </c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 t="s">
        <v>96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44676</v>
      </c>
    </row>
    <row r="69" spans="1:11" x14ac:dyDescent="0.25">
      <c r="A69" s="40"/>
      <c r="B69" s="20" t="s">
        <v>106</v>
      </c>
      <c r="C69" s="13"/>
      <c r="D69" s="39">
        <v>0.96699999999999997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49"/>
    </row>
    <row r="70" spans="1:11" x14ac:dyDescent="0.25">
      <c r="A70" s="40">
        <v>44682</v>
      </c>
      <c r="B70" s="20" t="s">
        <v>105</v>
      </c>
      <c r="C70" s="13">
        <v>1.25</v>
      </c>
      <c r="D70" s="39">
        <v>1.056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 t="s">
        <v>104</v>
      </c>
      <c r="C71" s="13">
        <v>1.25</v>
      </c>
      <c r="D71" s="39">
        <v>1.071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100</v>
      </c>
      <c r="C72" s="13">
        <v>1.25</v>
      </c>
      <c r="D72" s="39">
        <v>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102</v>
      </c>
    </row>
    <row r="73" spans="1:11" x14ac:dyDescent="0.25">
      <c r="A73" s="40"/>
      <c r="B73" s="20" t="s">
        <v>103</v>
      </c>
      <c r="C73" s="13"/>
      <c r="D73" s="39">
        <v>1.173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44774</v>
      </c>
      <c r="B74" s="20" t="s">
        <v>100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101</v>
      </c>
    </row>
    <row r="75" spans="1:11" x14ac:dyDescent="0.25">
      <c r="A75" s="40">
        <v>44805</v>
      </c>
      <c r="B75" s="20" t="s">
        <v>99</v>
      </c>
      <c r="C75" s="13">
        <v>1.25</v>
      </c>
      <c r="D75" s="39">
        <v>0.49399999999999999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98</v>
      </c>
      <c r="C76" s="13">
        <v>1.25</v>
      </c>
      <c r="D76" s="39">
        <v>0.28300000000000003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 t="s">
        <v>96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44883</v>
      </c>
    </row>
    <row r="78" spans="1:11" x14ac:dyDescent="0.25">
      <c r="A78" s="40"/>
      <c r="B78" s="20" t="s">
        <v>97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0">
        <v>44896</v>
      </c>
      <c r="B79" s="20" t="s">
        <v>49</v>
      </c>
      <c r="C79" s="13">
        <v>1.25</v>
      </c>
      <c r="D79" s="39">
        <v>5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/>
      <c r="B80" s="20" t="s">
        <v>95</v>
      </c>
      <c r="C80" s="13"/>
      <c r="D80" s="39">
        <v>0.94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8" t="s">
        <v>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78</v>
      </c>
    </row>
    <row r="85" spans="1:11" x14ac:dyDescent="0.25">
      <c r="A85" s="40">
        <v>45017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45047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45078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45108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45139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45170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45200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45231</v>
      </c>
      <c r="B92" s="20" t="s">
        <v>60</v>
      </c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49">
        <v>45266</v>
      </c>
    </row>
    <row r="93" spans="1:11" x14ac:dyDescent="0.25">
      <c r="A93" s="40">
        <v>45261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8" t="s">
        <v>92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8" t="s">
        <v>93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IF(ISBLANK(Table15[[#This Row],[EARNED]]),"",Table15[[#This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topLeftCell="C1" zoomScale="94" zoomScaleNormal="94" workbookViewId="0">
      <pane ySplit="3510" topLeftCell="A37" activePane="bottomLeft"/>
      <selection activeCell="K8" sqref="K8"/>
      <selection pane="bottomLeft" activeCell="J40" sqref="J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51.620000000000005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25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25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25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25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25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25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25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25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25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77</v>
      </c>
    </row>
    <row r="37" spans="1:11" x14ac:dyDescent="0.25">
      <c r="A37" s="40">
        <v>45017</v>
      </c>
      <c r="B37" s="20" t="s">
        <v>58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81</v>
      </c>
    </row>
    <row r="38" spans="1:11" x14ac:dyDescent="0.25">
      <c r="A38" s="40"/>
      <c r="B38" s="20" t="s">
        <v>58</v>
      </c>
      <c r="C38" s="39">
        <v>2</v>
      </c>
      <c r="D38" s="39"/>
      <c r="E38" s="9"/>
      <c r="F38" s="20"/>
      <c r="G38" s="13"/>
      <c r="H38" s="39"/>
      <c r="I38" s="9"/>
      <c r="J38" s="11"/>
      <c r="K38" s="20" t="s">
        <v>78</v>
      </c>
    </row>
    <row r="39" spans="1:11" x14ac:dyDescent="0.25">
      <c r="A39" s="40">
        <v>45096</v>
      </c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45092</v>
      </c>
    </row>
    <row r="40" spans="1:11" x14ac:dyDescent="0.25">
      <c r="A40" s="40">
        <v>45145</v>
      </c>
      <c r="B40" s="20" t="s">
        <v>51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45153</v>
      </c>
    </row>
    <row r="41" spans="1:11" x14ac:dyDescent="0.25">
      <c r="A41" s="40">
        <v>45173</v>
      </c>
      <c r="B41" s="20" t="s">
        <v>58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84</v>
      </c>
    </row>
    <row r="42" spans="1:11" x14ac:dyDescent="0.25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45168</v>
      </c>
    </row>
    <row r="43" spans="1:11" x14ac:dyDescent="0.25">
      <c r="A43" s="40">
        <v>45200</v>
      </c>
      <c r="B43" s="20" t="s">
        <v>58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85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86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/>
      <c r="B46" s="20" t="s">
        <v>88</v>
      </c>
      <c r="C46" s="13"/>
      <c r="D46" s="39">
        <v>10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89</v>
      </c>
    </row>
    <row r="47" spans="1:11" x14ac:dyDescent="0.25">
      <c r="A47" s="40"/>
      <c r="B47" s="20" t="s">
        <v>62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90</v>
      </c>
    </row>
    <row r="48" spans="1:11" x14ac:dyDescent="0.25">
      <c r="A48" s="40">
        <v>45231</v>
      </c>
      <c r="B48" s="20" t="s">
        <v>88</v>
      </c>
      <c r="C48" s="13"/>
      <c r="D48" s="39">
        <v>10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91</v>
      </c>
    </row>
    <row r="49" spans="1:11" x14ac:dyDescent="0.25">
      <c r="A49" s="40">
        <v>45255</v>
      </c>
      <c r="B49" s="20" t="s">
        <v>53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107</v>
      </c>
    </row>
    <row r="50" spans="1:11" x14ac:dyDescent="0.25">
      <c r="A50" s="40"/>
      <c r="B50" s="20" t="s">
        <v>108</v>
      </c>
      <c r="C50" s="13"/>
      <c r="D50" s="39">
        <v>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109</v>
      </c>
    </row>
    <row r="51" spans="1:11" x14ac:dyDescent="0.25">
      <c r="A51" s="40"/>
      <c r="B51" s="20" t="s">
        <v>108</v>
      </c>
      <c r="C51" s="13"/>
      <c r="D51" s="39">
        <v>5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110</v>
      </c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95.62</v>
      </c>
      <c r="D3"/>
      <c r="E3">
        <v>7</v>
      </c>
      <c r="F3">
        <v>44</v>
      </c>
      <c r="G3" s="47">
        <f>SUMIFS(F7:F14,E7:E14,E3)+SUMIFS(D7:D66,C7:C66,F3)+D3</f>
        <v>0.96699999999999997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135.76599999999999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2023-12-11T05:34:45Z</dcterms:modified>
</cp:coreProperties>
</file>