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59" i="1" l="1"/>
  <c r="E9" i="5" l="1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1" i="1"/>
  <c r="G12" i="1"/>
  <c r="G13" i="1"/>
  <c r="G14" i="1"/>
  <c r="G15" i="1"/>
  <c r="G16" i="1"/>
  <c r="G17" i="1"/>
  <c r="G18" i="1"/>
  <c r="G19" i="1"/>
  <c r="G20" i="1"/>
  <c r="G22" i="1"/>
  <c r="G11" i="1"/>
  <c r="G3" i="3"/>
  <c r="G10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<sst xmlns="http://schemas.openxmlformats.org/spreadsheetml/2006/main" count="207" uniqueCount="108">
  <si>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</si>
  <si>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</si>
  <si>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</si>
  <si>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</si>
  <si>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</si>
  <si>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</si>
  <si>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</si>
  <si>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</si>
  <si>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</si>
  <si>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</si>
  <si>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</si>
  <si>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</si>
  <si>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</si>
  <si>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</si>
  <si>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</si>
  <si>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</si>
  <si>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</si>
  <si>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</si>
  <si>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</si>
  <si>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</si>
  <si>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</si>
  <si>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</si>
  <si>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</si>
  <si>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</si>
  <si>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</si>
  <si>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</si>
  <si>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</si>
  <si>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</si>
  <si>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</si>
  <si>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</si>
  <si>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</si>
  <si>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</si>
  <si>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</si>
  <si>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</si>
  <si>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</si>
  <si>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</si>
  <si>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</si>
  <si>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</si>
  <si>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</si>
  <si>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</si>
  <si>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</si>
  <si>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</si>
  <si>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LORENA</t>
  </si>
  <si>
    <t>CASUAL</t>
  </si>
  <si>
    <t>2018</t>
  </si>
  <si>
    <t>SL(2-0-0)</t>
  </si>
  <si>
    <t>1/25,26/2018</t>
  </si>
  <si>
    <t>SP(1-0-0)</t>
  </si>
  <si>
    <t>SL(1-0-0)</t>
  </si>
  <si>
    <t>4/23,24/2018</t>
  </si>
  <si>
    <t>7/17,18/2018</t>
  </si>
  <si>
    <t>FL(5-0-0)</t>
  </si>
  <si>
    <t>2019</t>
  </si>
  <si>
    <t>5/14,16/2019</t>
  </si>
  <si>
    <t>11/18-22/2019</t>
  </si>
  <si>
    <t>VL(5-0-0)</t>
  </si>
  <si>
    <t>12/16,18,18,26,27/2019</t>
  </si>
  <si>
    <t>2020</t>
  </si>
  <si>
    <t>VL(15-0-0)</t>
  </si>
  <si>
    <t>1/13-31/2020</t>
  </si>
  <si>
    <t>1/9,10/2020</t>
  </si>
  <si>
    <t>CALAMITY LEAVE</t>
  </si>
  <si>
    <t>2/3,7,10,12,14/2020</t>
  </si>
  <si>
    <t>9/28-30, 10/1,2/2020</t>
  </si>
  <si>
    <t>10/2,9/2020</t>
  </si>
  <si>
    <t>2021</t>
  </si>
  <si>
    <t>12/2,7,9,15,28/2021</t>
  </si>
  <si>
    <t>2022</t>
  </si>
  <si>
    <t>8/23,25/2022</t>
  </si>
  <si>
    <t>3/20, 2/28 DOMESTIC</t>
  </si>
  <si>
    <t>SP(2-0-0)</t>
  </si>
  <si>
    <t>VL(8-0-0)</t>
  </si>
  <si>
    <t>MOURNING 8/3-12/2022</t>
  </si>
  <si>
    <t>9/12-16/2022</t>
  </si>
  <si>
    <t>10/17,21-22/2022</t>
  </si>
  <si>
    <t>10/4,11/2022</t>
  </si>
  <si>
    <t>VL(2-0-0)</t>
  </si>
  <si>
    <t>11/11,17/2022</t>
  </si>
  <si>
    <t>11/28,29/2022</t>
  </si>
  <si>
    <t>12/9,16,23,28-29</t>
  </si>
  <si>
    <t>2023</t>
  </si>
  <si>
    <t>2/2,9/2023</t>
  </si>
  <si>
    <t>12/16,22/2022</t>
  </si>
  <si>
    <t>TOTAL LEAVE BALANCE</t>
  </si>
  <si>
    <t>BIR</t>
  </si>
  <si>
    <t>5/8,9/2023</t>
  </si>
  <si>
    <t>5/15,19/2023</t>
  </si>
  <si>
    <t>VL(4-0-0)</t>
  </si>
  <si>
    <t>06/13-16/2023</t>
  </si>
  <si>
    <t>FL(2-0-0)</t>
  </si>
  <si>
    <t>05/24,30/2023</t>
  </si>
  <si>
    <t>6/19,27/2023</t>
  </si>
  <si>
    <t>SL(3-0-0)</t>
  </si>
  <si>
    <t>7/12-14/2023</t>
  </si>
  <si>
    <t>7/20,21/2023</t>
  </si>
  <si>
    <t>8/1,2/2023</t>
  </si>
  <si>
    <t>8/9,17,18/2023</t>
  </si>
  <si>
    <t>8/31, 9/1/2023</t>
  </si>
  <si>
    <t>9/6,12/2023</t>
  </si>
  <si>
    <t>9/19,21/2023</t>
  </si>
  <si>
    <t>9/29 , 10/5,6/2023</t>
  </si>
  <si>
    <t>10/12,13/2023</t>
  </si>
  <si>
    <t>2024</t>
  </si>
  <si>
    <t>10/31 , 11/3/2023</t>
  </si>
  <si>
    <t>11/20-24/2023</t>
  </si>
  <si>
    <t>11/14,16,17/2023</t>
  </si>
  <si>
    <t>12/11,12,13,14,15/2023</t>
  </si>
  <si>
    <t>12/4,5/2023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</si>
</sst>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5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2"/>
  <sheetViews>
    <sheetView topLeftCell="A4" zoomScaleNormal="100" workbookViewId="0">
      <pane ySplit="3570" topLeftCell="A79" activePane="bottomLeft"/>
      <selection activeCell="K6" sqref="K6"/>
      <selection pane="bottomLeft" activeCell="E99" sqref="E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84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1">
        <v>43435</v>
      </c>
      <c r="B22" s="15" t="s">
        <v>51</v>
      </c>
      <c r="C22" s="13">
        <v>1.25</v>
      </c>
      <c r="D22" s="43">
        <v>5</v>
      </c>
      <c r="E22" s="9"/>
      <c r="F22" s="15"/>
      <c r="G22" s="13">
        <f>IF(ISBLANK(Table13[[#This Row],[EARNED]]),"",Table13[[#This Row],[EARNED]])</f>
        <v>1.25</v>
      </c>
      <c r="H22" s="43"/>
      <c r="I22" s="9"/>
      <c r="J22" s="12"/>
      <c r="K22" s="15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1">
        <v>43952</v>
      </c>
      <c r="B41" s="15"/>
      <c r="C41" s="42">
        <v>1.25</v>
      </c>
      <c r="D41" s="43"/>
      <c r="E41" s="9"/>
      <c r="F41" s="15"/>
      <c r="G41" s="42">
        <f>IF(ISBLANK(Table13[[#This Row],[EARNED]]),"",Table13[[#This Row],[EARNED]])</f>
        <v>1.25</v>
      </c>
      <c r="H41" s="43"/>
      <c r="I41" s="9"/>
      <c r="J41" s="12"/>
      <c r="K41" s="15"/>
    </row>
    <row r="42" spans="1:11" x14ac:dyDescent="0.25">
      <c r="A42" s="40">
        <v>43983</v>
      </c>
      <c r="B42" s="20"/>
      <c r="C42" s="42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/>
    </row>
    <row r="43" spans="1:11" x14ac:dyDescent="0.25">
      <c r="A43" s="40">
        <v>44013</v>
      </c>
      <c r="B43" s="20"/>
      <c r="C43" s="42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49"/>
    </row>
    <row r="44" spans="1:11" x14ac:dyDescent="0.25">
      <c r="A44" s="40">
        <v>44044</v>
      </c>
      <c r="B44" s="20"/>
      <c r="C44" s="42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42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42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42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51</v>
      </c>
      <c r="C48" s="42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49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67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79</v>
      </c>
    </row>
    <row r="75" spans="1:11" x14ac:dyDescent="0.25">
      <c r="A75" s="48" t="s">
        <v>80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49">
        <v>45021</v>
      </c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8" t="s">
        <v>102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1"/>
      <c r="B152" s="15"/>
      <c r="C152" s="42"/>
      <c r="D152" s="43"/>
      <c r="E152" s="9"/>
      <c r="F152" s="15"/>
      <c r="G152" s="42" t="str">
        <f>IF(ISBLANK(Table13[[#This Row],[EARNED]]),"",Table13[[#This Row],[EARNED]])</f>
        <v/>
      </c>
      <c r="H152" s="43"/>
      <c r="I152" s="9"/>
      <c r="J152" s="12"/>
      <c r="K15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73" activePane="bottomLeft"/>
      <selection activeCell="F4" sqref="F4:G4"/>
      <selection pane="bottomLeft" activeCell="K82" sqref="K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84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106.542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46</v>
      </c>
    </row>
    <row r="12" spans="1:11" x14ac:dyDescent="0.25">
      <c r="A12" s="40">
        <v>43132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25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43143</v>
      </c>
    </row>
    <row r="14" spans="1:11" x14ac:dyDescent="0.25">
      <c r="A14" s="40">
        <v>43160</v>
      </c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43196</v>
      </c>
    </row>
    <row r="15" spans="1:11" x14ac:dyDescent="0.25">
      <c r="A15" s="40">
        <v>43191</v>
      </c>
      <c r="B15" s="20" t="s">
        <v>45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49</v>
      </c>
    </row>
    <row r="16" spans="1:11" x14ac:dyDescent="0.25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43196</v>
      </c>
    </row>
    <row r="17" spans="1:11" x14ac:dyDescent="0.25">
      <c r="A17" s="40">
        <v>43252</v>
      </c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43259</v>
      </c>
    </row>
    <row r="18" spans="1:11" x14ac:dyDescent="0.25">
      <c r="A18" s="40">
        <v>43282</v>
      </c>
      <c r="B18" s="20" t="s">
        <v>45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50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43288</v>
      </c>
    </row>
    <row r="20" spans="1:11" x14ac:dyDescent="0.25">
      <c r="A20" s="40">
        <v>43344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43364</v>
      </c>
    </row>
    <row r="21" spans="1:11" x14ac:dyDescent="0.25">
      <c r="A21" s="40">
        <v>43374</v>
      </c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43404</v>
      </c>
    </row>
    <row r="22" spans="1:11" x14ac:dyDescent="0.25">
      <c r="A22" s="41">
        <v>43435</v>
      </c>
      <c r="B22" s="15" t="s">
        <v>51</v>
      </c>
      <c r="C22" s="42"/>
      <c r="D22" s="43"/>
      <c r="E22" s="9"/>
      <c r="F22" s="15"/>
      <c r="G22" s="13" t="str">
        <f>IF(ISBLANK(Table1[[#This Row],[EARNED]]),"",Table1[[#This Row],[EARNED]])</f>
        <v/>
      </c>
      <c r="H22" s="43"/>
      <c r="I22" s="9"/>
      <c r="J22" s="12"/>
      <c r="K22" s="15"/>
    </row>
    <row r="23" spans="1:11" x14ac:dyDescent="0.25">
      <c r="A23" s="40">
        <v>43497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43510</v>
      </c>
    </row>
    <row r="24" spans="1:11" x14ac:dyDescent="0.25">
      <c r="A24" s="40"/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43508</v>
      </c>
    </row>
    <row r="25" spans="1:11" x14ac:dyDescent="0.25">
      <c r="A25" s="40">
        <v>43556</v>
      </c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43561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43558</v>
      </c>
    </row>
    <row r="27" spans="1:11" x14ac:dyDescent="0.25">
      <c r="A27" s="40">
        <v>43586</v>
      </c>
      <c r="B27" s="20" t="s">
        <v>48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43587</v>
      </c>
    </row>
    <row r="28" spans="1:11" x14ac:dyDescent="0.25">
      <c r="A28" s="40"/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53</v>
      </c>
    </row>
    <row r="29" spans="1:11" x14ac:dyDescent="0.25">
      <c r="A29" s="40">
        <v>43709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/>
    </row>
    <row r="30" spans="1:11" x14ac:dyDescent="0.25">
      <c r="A30" s="40">
        <v>43739</v>
      </c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43744</v>
      </c>
    </row>
    <row r="31" spans="1:11" x14ac:dyDescent="0.25">
      <c r="A31" s="40"/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43766</v>
      </c>
    </row>
    <row r="32" spans="1:11" x14ac:dyDescent="0.25">
      <c r="A32" s="40">
        <v>43770</v>
      </c>
      <c r="B32" s="20" t="s">
        <v>51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54</v>
      </c>
    </row>
    <row r="33" spans="1:11" x14ac:dyDescent="0.25">
      <c r="A33" s="40">
        <v>43800</v>
      </c>
      <c r="B33" s="20" t="s">
        <v>55</v>
      </c>
      <c r="C33" s="13"/>
      <c r="D33" s="39">
        <v>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56</v>
      </c>
    </row>
    <row r="34" spans="1:11" x14ac:dyDescent="0.25">
      <c r="A34" s="40">
        <v>43831</v>
      </c>
      <c r="B34" s="20" t="s">
        <v>58</v>
      </c>
      <c r="C34" s="13"/>
      <c r="D34" s="39">
        <v>15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45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60</v>
      </c>
    </row>
    <row r="36" spans="1:11" x14ac:dyDescent="0.25">
      <c r="A36" s="40"/>
      <c r="B36" s="20" t="s">
        <v>61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62</v>
      </c>
    </row>
    <row r="37" spans="1:11" x14ac:dyDescent="0.25">
      <c r="A37" s="40">
        <v>43983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44006</v>
      </c>
    </row>
    <row r="38" spans="1:11" x14ac:dyDescent="0.25">
      <c r="A38" s="40">
        <v>44013</v>
      </c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44029</v>
      </c>
    </row>
    <row r="39" spans="1:11" x14ac:dyDescent="0.25">
      <c r="A39" s="40">
        <v>44075</v>
      </c>
      <c r="B39" s="20" t="s">
        <v>55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63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44085</v>
      </c>
    </row>
    <row r="41" spans="1:11" x14ac:dyDescent="0.25">
      <c r="A41" s="40">
        <v>44105</v>
      </c>
      <c r="B41" s="20" t="s">
        <v>45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64</v>
      </c>
    </row>
    <row r="42" spans="1:11" x14ac:dyDescent="0.25">
      <c r="A42" s="40">
        <v>44197</v>
      </c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44210</v>
      </c>
    </row>
    <row r="43" spans="1:11" x14ac:dyDescent="0.25">
      <c r="A43" s="40">
        <v>44228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44228</v>
      </c>
    </row>
    <row r="44" spans="1:11" x14ac:dyDescent="0.25">
      <c r="A44" s="40"/>
      <c r="B44" s="20" t="s">
        <v>48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44242</v>
      </c>
    </row>
    <row r="45" spans="1:11" x14ac:dyDescent="0.25">
      <c r="A45" s="40">
        <v>44501</v>
      </c>
      <c r="B45" s="20" t="s">
        <v>55</v>
      </c>
      <c r="C45" s="13"/>
      <c r="D45" s="39">
        <v>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66</v>
      </c>
    </row>
    <row r="46" spans="1:11" x14ac:dyDescent="0.25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44292</v>
      </c>
    </row>
    <row r="47" spans="1:11" x14ac:dyDescent="0.25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9">
        <v>44270</v>
      </c>
    </row>
    <row r="48" spans="1:11" x14ac:dyDescent="0.25">
      <c r="A48" s="40">
        <v>44621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25">
      <c r="A49" s="40">
        <v>44682</v>
      </c>
      <c r="B49" s="20" t="s">
        <v>48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44686</v>
      </c>
    </row>
    <row r="50" spans="1:11" x14ac:dyDescent="0.25">
      <c r="A50" s="40">
        <v>44774</v>
      </c>
      <c r="B50" s="20" t="s">
        <v>45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68</v>
      </c>
    </row>
    <row r="51" spans="1:11" x14ac:dyDescent="0.25">
      <c r="A51" s="40"/>
      <c r="B51" s="20" t="s">
        <v>71</v>
      </c>
      <c r="C51" s="13"/>
      <c r="D51" s="39">
        <v>8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72</v>
      </c>
    </row>
    <row r="52" spans="1:11" x14ac:dyDescent="0.25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44795</v>
      </c>
    </row>
    <row r="53" spans="1:11" x14ac:dyDescent="0.25">
      <c r="A53" s="40">
        <v>44805</v>
      </c>
      <c r="B53" s="20" t="s">
        <v>55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73</v>
      </c>
    </row>
    <row r="54" spans="1:11" x14ac:dyDescent="0.25">
      <c r="A54" s="40">
        <v>44835</v>
      </c>
      <c r="B54" s="20" t="s">
        <v>48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44851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74</v>
      </c>
    </row>
    <row r="56" spans="1:11" x14ac:dyDescent="0.25">
      <c r="A56" s="40"/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2</v>
      </c>
      <c r="I56" s="9"/>
      <c r="J56" s="11"/>
      <c r="K56" s="20" t="s">
        <v>75</v>
      </c>
    </row>
    <row r="57" spans="1:11" x14ac:dyDescent="0.25">
      <c r="A57" s="40">
        <v>44866</v>
      </c>
      <c r="B57" s="20" t="s">
        <v>76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25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78</v>
      </c>
    </row>
    <row r="59" spans="1:11" x14ac:dyDescent="0.25">
      <c r="A59" s="40">
        <v>44896</v>
      </c>
      <c r="B59" s="20" t="s">
        <v>45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82</v>
      </c>
    </row>
    <row r="60" spans="1:11" x14ac:dyDescent="0.25">
      <c r="A60" s="48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44971</v>
      </c>
      <c r="B61" s="20" t="s">
        <v>76</v>
      </c>
      <c r="C61" s="13"/>
      <c r="D61" s="39">
        <v>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81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44960</v>
      </c>
    </row>
    <row r="63" spans="1:11" x14ac:dyDescent="0.25">
      <c r="A63" s="40">
        <v>45017</v>
      </c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45044</v>
      </c>
    </row>
    <row r="64" spans="1:11" x14ac:dyDescent="0.25">
      <c r="A64" s="40">
        <v>45047</v>
      </c>
      <c r="B64" s="20" t="s">
        <v>45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85</v>
      </c>
    </row>
    <row r="65" spans="1:11" x14ac:dyDescent="0.25">
      <c r="A65" s="40"/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86</v>
      </c>
    </row>
    <row r="66" spans="1:11" x14ac:dyDescent="0.25">
      <c r="A66" s="40">
        <v>45078</v>
      </c>
      <c r="B66" s="20" t="s">
        <v>89</v>
      </c>
      <c r="C66" s="13"/>
      <c r="D66" s="39">
        <v>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90</v>
      </c>
    </row>
    <row r="67" spans="1:11" x14ac:dyDescent="0.25">
      <c r="A67" s="40"/>
      <c r="B67" s="20" t="s">
        <v>87</v>
      </c>
      <c r="C67" s="13"/>
      <c r="D67" s="39">
        <v>4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88</v>
      </c>
    </row>
    <row r="68" spans="1:11" x14ac:dyDescent="0.25">
      <c r="A68" s="40"/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91</v>
      </c>
    </row>
    <row r="69" spans="1:11" x14ac:dyDescent="0.25">
      <c r="A69" s="40">
        <v>45108</v>
      </c>
      <c r="B69" s="20" t="s">
        <v>92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3</v>
      </c>
      <c r="I69" s="9"/>
      <c r="J69" s="11"/>
      <c r="K69" s="20" t="s">
        <v>93</v>
      </c>
    </row>
    <row r="70" spans="1:11" x14ac:dyDescent="0.25">
      <c r="A70" s="40"/>
      <c r="B70" s="20" t="s">
        <v>45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94</v>
      </c>
    </row>
    <row r="71" spans="1:11" x14ac:dyDescent="0.25">
      <c r="A71" s="40">
        <v>45139</v>
      </c>
      <c r="B71" s="20" t="s">
        <v>45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95</v>
      </c>
    </row>
    <row r="72" spans="1:11" x14ac:dyDescent="0.25">
      <c r="A72" s="40"/>
      <c r="B72" s="20" t="s">
        <v>92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3</v>
      </c>
      <c r="I72" s="9"/>
      <c r="J72" s="11"/>
      <c r="K72" s="20" t="s">
        <v>96</v>
      </c>
    </row>
    <row r="73" spans="1:11" x14ac:dyDescent="0.25">
      <c r="A73" s="40"/>
      <c r="B73" s="20" t="s">
        <v>45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97</v>
      </c>
    </row>
    <row r="74" spans="1:11" x14ac:dyDescent="0.25">
      <c r="A74" s="40">
        <v>45170</v>
      </c>
      <c r="B74" s="20" t="s">
        <v>45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98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99</v>
      </c>
    </row>
    <row r="76" spans="1:11" x14ac:dyDescent="0.25">
      <c r="A76" s="40"/>
      <c r="B76" s="20" t="s">
        <v>92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3</v>
      </c>
      <c r="I76" s="9"/>
      <c r="J76" s="11"/>
      <c r="K76" s="20" t="s">
        <v>100</v>
      </c>
    </row>
    <row r="77" spans="1:11" x14ac:dyDescent="0.25">
      <c r="A77" s="40">
        <v>45200</v>
      </c>
      <c r="B77" s="20" t="s">
        <v>45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101</v>
      </c>
    </row>
    <row r="78" spans="1:11" x14ac:dyDescent="0.25">
      <c r="A78" s="40"/>
      <c r="B78" s="20" t="s">
        <v>45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103</v>
      </c>
    </row>
    <row r="79" spans="1:11" x14ac:dyDescent="0.25">
      <c r="A79" s="40">
        <v>45231</v>
      </c>
      <c r="B79" s="20" t="s">
        <v>55</v>
      </c>
      <c r="C79" s="13"/>
      <c r="D79" s="39">
        <v>5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104</v>
      </c>
    </row>
    <row r="80" spans="1:11" x14ac:dyDescent="0.25">
      <c r="A80" s="40"/>
      <c r="B80" s="20" t="s">
        <v>92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105</v>
      </c>
    </row>
    <row r="81" spans="1:11" x14ac:dyDescent="0.25">
      <c r="A81" s="40">
        <v>45264</v>
      </c>
      <c r="B81" s="20" t="s">
        <v>51</v>
      </c>
      <c r="C81" s="13"/>
      <c r="D81" s="39">
        <v>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106</v>
      </c>
    </row>
    <row r="82" spans="1:11" x14ac:dyDescent="0.25">
      <c r="A82" s="40"/>
      <c r="B82" s="20" t="s">
        <v>45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107</v>
      </c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6" sqref="A6: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104.958</v>
      </c>
      <c r="B3" s="11">
        <v>182.542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" t="s">
        <v>83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33">
        <f>SUM('2018 LEAVE CREDITS'!E9,'2018 LEAVE CREDITS'!I9)</f>
        <v>152.5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2023-12-19T07:42:17Z</dcterms:modified>
</cp:coreProperties>
</file>