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REGULAR\1-RETIRED\"/>
    </mc:Choice>
  </mc:AlternateContent>
  <xr:revisionPtr revIDLastSave="0" documentId="13_ncr:1_{11235816-8855-42A9-A6EF-1380E620DAE1}" xr6:coauthVersionLast="47" xr6:coauthVersionMax="47" xr10:uidLastSave="{00000000-0000-0000-0000-000000000000}"/>
  <bookViews>
    <workbookView xWindow="-108" yWindow="-108" windowWidth="23256" windowHeight="12576" activeTab="1" xr2:uid="{2C4B9B69-0AD3-46D4-A495-D1BDE1D16EC6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21" i="1" l="1"/>
  <c r="G200" i="1"/>
  <c r="G193" i="1"/>
  <c r="G190" i="1"/>
  <c r="G191" i="1"/>
  <c r="G192" i="1"/>
  <c r="G184" i="1"/>
  <c r="G181" i="1"/>
  <c r="G160" i="1"/>
  <c r="G144" i="1"/>
  <c r="G145" i="1"/>
  <c r="G142" i="1"/>
  <c r="G143" i="1"/>
  <c r="G141" i="1"/>
  <c r="G134" i="1"/>
  <c r="E135" i="1"/>
  <c r="G135" i="1"/>
  <c r="G131" i="1"/>
  <c r="G132" i="1"/>
  <c r="G121" i="1"/>
  <c r="G122" i="1"/>
  <c r="G123" i="1"/>
  <c r="G115" i="1"/>
  <c r="G102" i="1"/>
  <c r="G103" i="1"/>
  <c r="G104" i="1"/>
  <c r="E91" i="1"/>
  <c r="G91" i="1"/>
  <c r="G88" i="1"/>
  <c r="G90" i="1"/>
  <c r="G87" i="1"/>
  <c r="G84" i="1"/>
  <c r="G82" i="1"/>
  <c r="G79" i="1"/>
  <c r="G75" i="1"/>
  <c r="G72" i="1"/>
  <c r="G71" i="1"/>
  <c r="G67" i="1"/>
  <c r="E63" i="1" l="1"/>
  <c r="G63" i="1"/>
  <c r="G55" i="1"/>
  <c r="G44" i="1"/>
  <c r="G45" i="1"/>
  <c r="G46" i="1"/>
  <c r="G214" i="1"/>
  <c r="G201" i="1"/>
  <c r="G182" i="1"/>
  <c r="G168" i="1"/>
  <c r="G154" i="1"/>
  <c r="G136" i="1"/>
  <c r="G116" i="1"/>
  <c r="G99" i="1"/>
  <c r="G80" i="1"/>
  <c r="G61" i="1"/>
  <c r="G47" i="1"/>
  <c r="G31" i="1"/>
  <c r="G18" i="1"/>
  <c r="G222" i="1" l="1"/>
  <c r="G211" i="1"/>
  <c r="G212" i="1"/>
  <c r="G213" i="1"/>
  <c r="G215" i="1"/>
  <c r="G216" i="1"/>
  <c r="G217" i="1"/>
  <c r="G218" i="1"/>
  <c r="G219" i="1"/>
  <c r="G220" i="1"/>
  <c r="G204" i="1"/>
  <c r="G205" i="1"/>
  <c r="G206" i="1"/>
  <c r="G207" i="1"/>
  <c r="G208" i="1"/>
  <c r="G209" i="1"/>
  <c r="G210" i="1"/>
  <c r="G174" i="1"/>
  <c r="G175" i="1"/>
  <c r="G176" i="1"/>
  <c r="G177" i="1"/>
  <c r="G178" i="1"/>
  <c r="G179" i="1"/>
  <c r="G180" i="1"/>
  <c r="G183" i="1"/>
  <c r="G185" i="1"/>
  <c r="G186" i="1"/>
  <c r="G187" i="1"/>
  <c r="G188" i="1"/>
  <c r="G189" i="1"/>
  <c r="G194" i="1"/>
  <c r="G195" i="1"/>
  <c r="G196" i="1"/>
  <c r="G197" i="1"/>
  <c r="G198" i="1"/>
  <c r="G199" i="1"/>
  <c r="G202" i="1"/>
  <c r="G203" i="1"/>
  <c r="A12" i="1"/>
  <c r="A13" i="1" s="1"/>
  <c r="A14" i="1" s="1"/>
  <c r="A15" i="1" s="1"/>
  <c r="A16" i="1" s="1"/>
  <c r="A17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8" i="1" s="1"/>
  <c r="A49" i="1" s="1"/>
  <c r="A50" i="1" s="1"/>
  <c r="A51" i="1" s="1"/>
  <c r="A52" i="1" s="1"/>
  <c r="A53" i="1" s="1"/>
  <c r="A54" i="1" s="1"/>
  <c r="A56" i="1" s="1"/>
  <c r="A57" i="1" s="1"/>
  <c r="A58" i="1" s="1"/>
  <c r="A59" i="1" s="1"/>
  <c r="A60" i="1" s="1"/>
  <c r="A62" i="1" s="1"/>
  <c r="A64" i="1" s="1"/>
  <c r="A65" i="1" s="1"/>
  <c r="A66" i="1" s="1"/>
  <c r="A68" i="1" s="1"/>
  <c r="A69" i="1" s="1"/>
  <c r="A70" i="1" s="1"/>
  <c r="A73" i="1" s="1"/>
  <c r="A74" i="1" s="1"/>
  <c r="A76" i="1" s="1"/>
  <c r="A77" i="1" s="1"/>
  <c r="A78" i="1" s="1"/>
  <c r="A81" i="1" s="1"/>
  <c r="A83" i="1" s="1"/>
  <c r="A85" i="1" s="1"/>
  <c r="A86" i="1" s="1"/>
  <c r="A89" i="1" s="1"/>
  <c r="A92" i="1" s="1"/>
  <c r="A93" i="1" s="1"/>
  <c r="A94" i="1" s="1"/>
  <c r="A95" i="1" s="1"/>
  <c r="A96" i="1" s="1"/>
  <c r="A97" i="1" s="1"/>
  <c r="A98" i="1" s="1"/>
  <c r="A100" i="1" s="1"/>
  <c r="A101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7" i="1" s="1"/>
  <c r="A118" i="1" s="1"/>
  <c r="A119" i="1" s="1"/>
  <c r="A120" i="1" s="1"/>
  <c r="A124" i="1" s="1"/>
  <c r="A125" i="1" s="1"/>
  <c r="A126" i="1" s="1"/>
  <c r="A127" i="1" s="1"/>
  <c r="A128" i="1" s="1"/>
  <c r="A129" i="1" s="1"/>
  <c r="A130" i="1" s="1"/>
  <c r="A133" i="1" s="1"/>
  <c r="A137" i="1" s="1"/>
  <c r="A138" i="1" s="1"/>
  <c r="A139" i="1" s="1"/>
  <c r="A140" i="1" s="1"/>
  <c r="A146" i="1" s="1"/>
  <c r="A147" i="1" s="1"/>
  <c r="A148" i="1" s="1"/>
  <c r="A149" i="1" s="1"/>
  <c r="A150" i="1" s="1"/>
  <c r="A151" i="1" s="1"/>
  <c r="A152" i="1" s="1"/>
  <c r="A153" i="1" s="1"/>
  <c r="A155" i="1" s="1"/>
  <c r="A156" i="1" s="1"/>
  <c r="A157" i="1" s="1"/>
  <c r="A158" i="1" s="1"/>
  <c r="A159" i="1" s="1"/>
  <c r="A161" i="1" s="1"/>
  <c r="A162" i="1" s="1"/>
  <c r="A163" i="1" s="1"/>
  <c r="A164" i="1" s="1"/>
  <c r="A165" i="1" s="1"/>
  <c r="A166" i="1" s="1"/>
  <c r="A167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3" i="1" s="1"/>
  <c r="A185" i="1" s="1"/>
  <c r="A186" i="1" s="1"/>
  <c r="A187" i="1" s="1"/>
  <c r="A188" i="1" s="1"/>
  <c r="A189" i="1" s="1"/>
  <c r="A194" i="1" s="1"/>
  <c r="A195" i="1" s="1"/>
  <c r="A196" i="1" s="1"/>
  <c r="A197" i="1" s="1"/>
  <c r="A198" i="1" s="1"/>
  <c r="A199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5" i="1" s="1"/>
  <c r="A216" i="1" s="1"/>
  <c r="A217" i="1" s="1"/>
  <c r="A218" i="1" s="1"/>
  <c r="A219" i="1" s="1"/>
  <c r="A220" i="1" s="1"/>
  <c r="A222" i="1" s="1"/>
  <c r="G3" i="3"/>
  <c r="G17" i="1"/>
  <c r="G19" i="1"/>
  <c r="G20" i="1"/>
  <c r="G21" i="1"/>
  <c r="G22" i="1"/>
  <c r="G23" i="1"/>
  <c r="G24" i="1"/>
  <c r="G25" i="1"/>
  <c r="G26" i="1"/>
  <c r="G27" i="1"/>
  <c r="G28" i="1"/>
  <c r="G29" i="1"/>
  <c r="G30" i="1"/>
  <c r="G32" i="1"/>
  <c r="G33" i="1"/>
  <c r="G34" i="1"/>
  <c r="G35" i="1"/>
  <c r="G36" i="1"/>
  <c r="G37" i="1"/>
  <c r="G38" i="1"/>
  <c r="G39" i="1"/>
  <c r="G40" i="1"/>
  <c r="G41" i="1"/>
  <c r="G42" i="1"/>
  <c r="G43" i="1"/>
  <c r="G48" i="1"/>
  <c r="G49" i="1"/>
  <c r="G50" i="1"/>
  <c r="G51" i="1"/>
  <c r="G52" i="1"/>
  <c r="G53" i="1"/>
  <c r="G54" i="1"/>
  <c r="G56" i="1"/>
  <c r="G57" i="1"/>
  <c r="G58" i="1"/>
  <c r="G59" i="1"/>
  <c r="G60" i="1"/>
  <c r="G62" i="1"/>
  <c r="G64" i="1"/>
  <c r="G65" i="1"/>
  <c r="G66" i="1"/>
  <c r="G68" i="1"/>
  <c r="G69" i="1"/>
  <c r="G70" i="1"/>
  <c r="G73" i="1"/>
  <c r="G74" i="1"/>
  <c r="G76" i="1"/>
  <c r="G77" i="1"/>
  <c r="G78" i="1"/>
  <c r="G81" i="1"/>
  <c r="G83" i="1"/>
  <c r="G85" i="1"/>
  <c r="G86" i="1"/>
  <c r="G89" i="1"/>
  <c r="G92" i="1"/>
  <c r="G93" i="1"/>
  <c r="G94" i="1"/>
  <c r="G95" i="1"/>
  <c r="G96" i="1"/>
  <c r="G97" i="1"/>
  <c r="G98" i="1"/>
  <c r="G100" i="1"/>
  <c r="G101" i="1"/>
  <c r="G105" i="1"/>
  <c r="G106" i="1"/>
  <c r="G107" i="1"/>
  <c r="G108" i="1"/>
  <c r="G109" i="1"/>
  <c r="G110" i="1"/>
  <c r="G111" i="1"/>
  <c r="G112" i="1"/>
  <c r="G113" i="1"/>
  <c r="G114" i="1"/>
  <c r="G117" i="1"/>
  <c r="G118" i="1"/>
  <c r="G119" i="1"/>
  <c r="G120" i="1"/>
  <c r="G124" i="1"/>
  <c r="G125" i="1"/>
  <c r="G126" i="1"/>
  <c r="G127" i="1"/>
  <c r="G128" i="1"/>
  <c r="G129" i="1"/>
  <c r="G130" i="1"/>
  <c r="G133" i="1"/>
  <c r="G137" i="1"/>
  <c r="G138" i="1"/>
  <c r="G139" i="1"/>
  <c r="G140" i="1"/>
  <c r="G146" i="1"/>
  <c r="G147" i="1"/>
  <c r="G148" i="1"/>
  <c r="G149" i="1"/>
  <c r="G150" i="1"/>
  <c r="G151" i="1"/>
  <c r="G152" i="1"/>
  <c r="G153" i="1"/>
  <c r="G155" i="1"/>
  <c r="G156" i="1"/>
  <c r="G157" i="1"/>
  <c r="G158" i="1"/>
  <c r="G159" i="1"/>
  <c r="G161" i="1"/>
  <c r="G162" i="1"/>
  <c r="G163" i="1"/>
  <c r="G164" i="1"/>
  <c r="G165" i="1"/>
  <c r="G166" i="1"/>
  <c r="G167" i="1"/>
  <c r="G169" i="1"/>
  <c r="G170" i="1"/>
  <c r="G171" i="1"/>
  <c r="G172" i="1"/>
  <c r="G173" i="1"/>
  <c r="G10" i="1"/>
  <c r="G11" i="1"/>
  <c r="G12" i="1"/>
  <c r="G13" i="1"/>
  <c r="G14" i="1"/>
  <c r="G15" i="1"/>
  <c r="G16" i="1"/>
  <c r="J4" i="3"/>
  <c r="E9" i="1"/>
  <c r="G9" i="1"/>
  <c r="I135" i="1" l="1"/>
  <c r="I91" i="1"/>
  <c r="I63" i="1"/>
  <c r="K3" i="3"/>
  <c r="L3" i="3" s="1"/>
  <c r="I9" i="1"/>
</calcChain>
</file>

<file path=xl/sharedStrings.xml><?xml version="1.0" encoding="utf-8"?>
<sst xmlns="http://schemas.openxmlformats.org/spreadsheetml/2006/main" count="231" uniqueCount="173">
  <si>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</si>
  <si>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</si>
  <si>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</si>
  <si>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</si>
  <si>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</si>
  <si>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</si>
  <si>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</si>
  <si>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</si>
  <si>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</si>
  <si>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</si>
  <si>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</si>
  <si>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</si>
  <si>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</si>
  <si>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</si>
  <si>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</si>
  <si>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</si>
  <si>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</si>
  <si>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</si>
  <si>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</si>
  <si>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</si>
  <si>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</si>
  <si>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</si>
  <si>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</si>
  <si>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</si>
  <si>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</si>
  <si>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</si>
  <si>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</si>
  <si>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</si>
  <si>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</si>
  <si>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</si>
  <si>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</si>
  <si>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</si>
  <si>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</si>
  <si>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</si>
  <si>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</si>
  <si>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</si>
  <si>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</si>
  <si>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</si>
  <si>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</si>
  <si>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</si>
  <si>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</si>
  <si>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</si>
  <si>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TORRES, DINAH</t>
  </si>
  <si>
    <t>INSTRUCTOR I</t>
  </si>
  <si>
    <t>PERMANENT</t>
  </si>
  <si>
    <t>1 - Married (and not separated)</t>
  </si>
  <si>
    <t>CCT</t>
  </si>
  <si>
    <t>2009</t>
  </si>
  <si>
    <t xml:space="preserve"> *********************NOTHING FOLLOWS***********************</t>
  </si>
  <si>
    <t>RESIGNATION EFFECTIVE DATE: AUGUST 01, 2022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</si>
  <si>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</si>
  <si>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</si>
  <si>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</si>
  <si>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</si>
  <si>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</si>
  <si>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</si>
  <si>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</si>
  <si>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</si>
  <si>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</si>
  <si>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</si>
  <si>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</si>
  <si>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</si>
  <si>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</si>
  <si>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SL(1-0-0)</t>
  </si>
  <si>
    <t>SL(3-0-0)</t>
  </si>
  <si>
    <t>5/12-14/2010</t>
  </si>
  <si>
    <t>FL(5-0-0)</t>
  </si>
  <si>
    <t>SP(2-0-0)</t>
  </si>
  <si>
    <t>4/1,4/2011</t>
  </si>
  <si>
    <t>SP(1-0-0)</t>
  </si>
  <si>
    <t>FL(4-0-0)</t>
  </si>
  <si>
    <t>12/26-29/2011</t>
  </si>
  <si>
    <t>SL(2-0-0)</t>
  </si>
  <si>
    <t>12/22,23/2011</t>
  </si>
  <si>
    <t>FL(1-0-0)</t>
  </si>
  <si>
    <t>UT(2-0-5)</t>
  </si>
  <si>
    <t>4/18,24/2012</t>
  </si>
  <si>
    <t>5/11/24/2012</t>
  </si>
  <si>
    <t>DOMESTIC 7/24</t>
  </si>
  <si>
    <t>9/11,12/2012</t>
  </si>
  <si>
    <t>1/2,4/2013</t>
  </si>
  <si>
    <t>UT(0-7-22)</t>
  </si>
  <si>
    <t>UT(0-6-16)</t>
  </si>
  <si>
    <t>UT(0-4-26)</t>
  </si>
  <si>
    <t>4/8, 10-12</t>
  </si>
  <si>
    <t>GRAD 4/17</t>
  </si>
  <si>
    <t>UT(2-6-40)</t>
  </si>
  <si>
    <t>7/26,29/2013</t>
  </si>
  <si>
    <t>UT(0-3-6)</t>
  </si>
  <si>
    <t>8/12,20,30</t>
  </si>
  <si>
    <t>9/27,10/4</t>
  </si>
  <si>
    <t>UT(0-6-32)</t>
  </si>
  <si>
    <t>UT(0-5-39)</t>
  </si>
  <si>
    <t>UT(2-0-56)</t>
  </si>
  <si>
    <t>FL(3-0-0)</t>
  </si>
  <si>
    <t>12/23,26,27</t>
  </si>
  <si>
    <t>UT(3-6-16)</t>
  </si>
  <si>
    <t>FL(2-0-0)</t>
  </si>
  <si>
    <t>UT(1-6-27)</t>
  </si>
  <si>
    <t>SL(5-0-0)</t>
  </si>
  <si>
    <t>2/2-7/2014</t>
  </si>
  <si>
    <t>UT(0-1-20)</t>
  </si>
  <si>
    <t>UT(1-3-10)</t>
  </si>
  <si>
    <t>4/14,15/2014</t>
  </si>
  <si>
    <t>UT(0-4-40)</t>
  </si>
  <si>
    <t>SL(4-0-0)</t>
  </si>
  <si>
    <t>4/17,18,28,29</t>
  </si>
  <si>
    <t>5/22,23/2014</t>
  </si>
  <si>
    <t>BDAY 5/24</t>
  </si>
  <si>
    <t>UT(1-0-20)</t>
  </si>
  <si>
    <t>UT(1-3-38)</t>
  </si>
  <si>
    <t>UT(3-2-15)</t>
  </si>
  <si>
    <t>UT(2-2-8)</t>
  </si>
  <si>
    <t>UT(1-5-35)</t>
  </si>
  <si>
    <t>UT(1-4-35)</t>
  </si>
  <si>
    <t>4/6,7,8,10,13</t>
  </si>
  <si>
    <t>SL(31-0-0)</t>
  </si>
  <si>
    <t>4/14-5/29</t>
  </si>
  <si>
    <t>SP(3-0-0)</t>
  </si>
  <si>
    <t>4/24, 5/26,28</t>
  </si>
  <si>
    <t>UT(3-4-55)</t>
  </si>
  <si>
    <t>UT(3-0-9)</t>
  </si>
  <si>
    <t>UT(1-0-0)</t>
  </si>
  <si>
    <t>UT(0-0-46)</t>
  </si>
  <si>
    <t>7/6,9/2015</t>
  </si>
  <si>
    <t>10/19-23/2015</t>
  </si>
  <si>
    <t>UT(0-4-20)</t>
  </si>
  <si>
    <t>12/28,29/2015</t>
  </si>
  <si>
    <t>UT(2-7-6)</t>
  </si>
  <si>
    <t>UT(1-0-21)</t>
  </si>
  <si>
    <t>4/18-22/2016</t>
  </si>
  <si>
    <t>VL(14-0-0)</t>
  </si>
  <si>
    <t>UT(0-4-0)</t>
  </si>
  <si>
    <t>4/25-5/13</t>
  </si>
  <si>
    <t>5/25-27/2016</t>
  </si>
  <si>
    <t>SL(8-0-0)</t>
  </si>
  <si>
    <t>6/1-10/2016</t>
  </si>
  <si>
    <t>7/25,26/2016</t>
  </si>
  <si>
    <t>UT(2-0-0)</t>
  </si>
  <si>
    <t>11/2,3/2016</t>
  </si>
  <si>
    <t>11/21,28/2016</t>
  </si>
  <si>
    <t>UT(1-5-4)</t>
  </si>
  <si>
    <t>12/13,22,23</t>
  </si>
  <si>
    <t>12/27-29/2016</t>
  </si>
  <si>
    <t>UT(0-4-33)</t>
  </si>
  <si>
    <t>VL(8-0-0)</t>
  </si>
  <si>
    <t>4/19,20,21,24-28</t>
  </si>
  <si>
    <t>VL(16-0-0)</t>
  </si>
  <si>
    <t>5/2-19/2017</t>
  </si>
  <si>
    <t>VL(5-0-0)</t>
  </si>
  <si>
    <t>4/10-12,17,18</t>
  </si>
  <si>
    <t>5/24,25,26</t>
  </si>
  <si>
    <t>5/29,30,31,6/1,2</t>
  </si>
  <si>
    <t>7/4,15,16</t>
  </si>
  <si>
    <t>7/17-20/2017</t>
  </si>
  <si>
    <t>7/12,13/</t>
  </si>
  <si>
    <t>VL(6-0-0)</t>
  </si>
  <si>
    <t>12/18-21/2017</t>
  </si>
  <si>
    <t>5/22,25,28</t>
  </si>
  <si>
    <t>VL(2-0-0)</t>
  </si>
  <si>
    <t>5/27,29/2018</t>
  </si>
  <si>
    <t>12/23,24/2019</t>
  </si>
  <si>
    <t>1/21,22/2020</t>
  </si>
  <si>
    <t>CL(4-0-0)</t>
  </si>
  <si>
    <t>CALAMITY 2/3,4,5,6</t>
  </si>
  <si>
    <t>6/23,24/2020</t>
  </si>
  <si>
    <t>7/29,30/2020</t>
  </si>
  <si>
    <t>7/27,28/2020</t>
  </si>
  <si>
    <t>12/28,29/2020</t>
  </si>
  <si>
    <t>3/16-18/2021</t>
  </si>
  <si>
    <t>7/18-21,28</t>
  </si>
  <si>
    <t>TOTAL VL = 34.905</t>
  </si>
  <si>
    <t>TOTAL SL = 92.000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</si>
</sst>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mm/dd/yy;@"/>
    <numFmt numFmtId="166" formatCode="###\-###\-###"/>
    <numFmt numFmtId="167" formatCode="dd"/>
    <numFmt numFmtId="168" formatCode="&quot;CM&quot;\-####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5" fontId="0" fillId="0" borderId="10" xfId="0" applyNumberFormat="1" applyBorder="1" applyAlignment="1">
      <alignment horizontal="centerContinuous" vertical="center"/>
    </xf>
    <xf numFmtId="0" fontId="1" fillId="0" borderId="13" xfId="0" applyFont="1" applyBorder="1" applyAlignment="1">
      <alignment horizontal="centerContinuous" vertical="center"/>
    </xf>
    <xf numFmtId="164" fontId="1" fillId="0" borderId="1" xfId="0" applyNumberFormat="1" applyFont="1" applyBorder="1" applyAlignment="1">
      <alignment horizontal="centerContinuous" vertical="center"/>
    </xf>
    <xf numFmtId="0" fontId="0" fillId="0" borderId="10" xfId="0" applyBorder="1" applyAlignment="1">
      <alignment horizontal="centerContinuous" vertical="center"/>
    </xf>
    <xf numFmtId="164" fontId="0" fillId="0" borderId="1" xfId="0" applyNumberFormat="1" applyBorder="1" applyAlignment="1">
      <alignment horizontal="centerContinuous" vertical="center"/>
    </xf>
    <xf numFmtId="0" fontId="5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Continuous" vertical="center"/>
    </xf>
    <xf numFmtId="0" fontId="0" fillId="0" borderId="13" xfId="0" applyBorder="1" applyAlignment="1">
      <alignment horizontal="centerContinuous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8" fontId="1" fillId="0" borderId="9" xfId="0" applyNumberFormat="1" applyFont="1" applyBorder="1" applyAlignment="1">
      <alignment horizontal="left" vertical="center"/>
    </xf>
    <xf numFmtId="168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225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8C40-D36A-4A12-B6E1-6D049DE49862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 codeName="Sheet2">
    <pageSetUpPr fitToPage="1"/>
  </sheetPr>
  <dimension ref="A2:N225"/>
  <sheetViews>
    <sheetView tabSelected="1" zoomScaleNormal="100" workbookViewId="0">
      <pane ySplit="3576" topLeftCell="A217" activePane="bottomLeft"/>
      <selection activeCell="M9" sqref="M9"/>
      <selection pane="bottomLeft" activeCell="H225" sqref="H225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4" ht="20.399999999999999" customHeight="1" x14ac:dyDescent="0.3">
      <c r="A2" s="29" t="s">
        <v>9</v>
      </c>
      <c r="B2" s="58" t="s">
        <v>42</v>
      </c>
      <c r="C2" s="58"/>
      <c r="D2" s="21" t="s">
        <v>14</v>
      </c>
      <c r="E2" s="10"/>
      <c r="F2" s="65" t="s">
        <v>45</v>
      </c>
      <c r="G2" s="65"/>
      <c r="H2" s="28" t="s">
        <v>10</v>
      </c>
      <c r="I2" s="25"/>
      <c r="J2" s="59"/>
      <c r="K2" s="60"/>
    </row>
    <row r="3" spans="1:14" x14ac:dyDescent="0.3">
      <c r="A3" s="18" t="s">
        <v>15</v>
      </c>
      <c r="B3" s="58" t="s">
        <v>43</v>
      </c>
      <c r="C3" s="58"/>
      <c r="D3" s="22" t="s">
        <v>13</v>
      </c>
      <c r="F3" s="66">
        <v>39965</v>
      </c>
      <c r="G3" s="63"/>
      <c r="H3" s="26" t="s">
        <v>11</v>
      </c>
      <c r="I3" s="26"/>
      <c r="J3" s="61"/>
      <c r="K3" s="62"/>
    </row>
    <row r="4" spans="1:14" ht="14.4" customHeight="1" x14ac:dyDescent="0.3">
      <c r="A4" s="18" t="s">
        <v>16</v>
      </c>
      <c r="B4" s="58" t="s">
        <v>44</v>
      </c>
      <c r="C4" s="58"/>
      <c r="D4" s="22" t="s">
        <v>12</v>
      </c>
      <c r="F4" s="63" t="s">
        <v>46</v>
      </c>
      <c r="G4" s="63"/>
      <c r="H4" s="26" t="s">
        <v>17</v>
      </c>
      <c r="I4" s="26"/>
      <c r="J4" s="63"/>
      <c r="K4" s="64"/>
    </row>
    <row r="5" spans="1:14" x14ac:dyDescent="0.3">
      <c r="A5" s="16"/>
      <c r="H5" s="27" t="s">
        <v>18</v>
      </c>
      <c r="I5" s="27"/>
      <c r="K5" s="4"/>
    </row>
    <row r="6" spans="1:14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4" x14ac:dyDescent="0.3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4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  <c r="N8" s="45"/>
    </row>
    <row r="9" spans="1:14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34.905000000000001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92</v>
      </c>
      <c r="J9" s="11"/>
      <c r="K9" s="20"/>
    </row>
    <row r="10" spans="1:14" x14ac:dyDescent="0.3">
      <c r="A10" s="47" t="s">
        <v>47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4" x14ac:dyDescent="0.3">
      <c r="A11" s="40">
        <v>39965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4" x14ac:dyDescent="0.3">
      <c r="A12" s="40">
        <f>EDATE(A11,1)</f>
        <v>39995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4" x14ac:dyDescent="0.3">
      <c r="A13" s="40">
        <f t="shared" ref="A13:A97" si="0">EDATE(A12,1)</f>
        <v>40026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4" x14ac:dyDescent="0.3">
      <c r="A14" s="40">
        <f t="shared" si="0"/>
        <v>40057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4" x14ac:dyDescent="0.3">
      <c r="A15" s="40">
        <f t="shared" si="0"/>
        <v>40087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4" x14ac:dyDescent="0.3">
      <c r="A16" s="40">
        <f t="shared" si="0"/>
        <v>40118</v>
      </c>
      <c r="B16" s="15"/>
      <c r="C16" s="13">
        <v>1.25</v>
      </c>
      <c r="D16" s="42"/>
      <c r="E16" s="9"/>
      <c r="F16" s="15"/>
      <c r="G16" s="41">
        <f>IF(ISBLANK(Table1[[#This Row],[EARNED]]),"",Table1[[#This Row],[EARNED]])</f>
        <v>1.25</v>
      </c>
      <c r="H16" s="42"/>
      <c r="I16" s="9"/>
      <c r="J16" s="12"/>
      <c r="K16" s="15"/>
    </row>
    <row r="17" spans="1:11" x14ac:dyDescent="0.3">
      <c r="A17" s="40">
        <f t="shared" si="0"/>
        <v>40148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7" t="s">
        <v>50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f>EDATE(A17,1)</f>
        <v>40179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f t="shared" si="0"/>
        <v>40210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f t="shared" si="0"/>
        <v>40238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f t="shared" si="0"/>
        <v>40269</v>
      </c>
      <c r="B22" s="20" t="s">
        <v>63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>
        <v>1</v>
      </c>
      <c r="I22" s="9"/>
      <c r="J22" s="11"/>
      <c r="K22" s="56">
        <v>40295</v>
      </c>
    </row>
    <row r="23" spans="1:11" x14ac:dyDescent="0.3">
      <c r="A23" s="40">
        <f t="shared" si="0"/>
        <v>40299</v>
      </c>
      <c r="B23" s="20" t="s">
        <v>64</v>
      </c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>
        <v>3</v>
      </c>
      <c r="I23" s="9"/>
      <c r="J23" s="11"/>
      <c r="K23" s="20" t="s">
        <v>65</v>
      </c>
    </row>
    <row r="24" spans="1:11" x14ac:dyDescent="0.3">
      <c r="A24" s="40">
        <f t="shared" si="0"/>
        <v>40330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f t="shared" si="0"/>
        <v>40360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f t="shared" si="0"/>
        <v>40391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f t="shared" si="0"/>
        <v>40422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f t="shared" si="0"/>
        <v>40452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f t="shared" si="0"/>
        <v>40483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f t="shared" si="0"/>
        <v>40513</v>
      </c>
      <c r="B30" s="20" t="s">
        <v>66</v>
      </c>
      <c r="C30" s="13">
        <v>1.25</v>
      </c>
      <c r="D30" s="39">
        <v>5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7" t="s">
        <v>51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>
        <f>EDATE(A30,1)</f>
        <v>40544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f t="shared" si="0"/>
        <v>40575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f t="shared" si="0"/>
        <v>40603</v>
      </c>
      <c r="B34" s="20" t="s">
        <v>67</v>
      </c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 t="s">
        <v>68</v>
      </c>
    </row>
    <row r="35" spans="1:11" x14ac:dyDescent="0.3">
      <c r="A35" s="40">
        <f t="shared" si="0"/>
        <v>40634</v>
      </c>
      <c r="B35" s="20" t="s">
        <v>69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56">
        <v>40646</v>
      </c>
    </row>
    <row r="36" spans="1:11" x14ac:dyDescent="0.3">
      <c r="A36" s="40">
        <f t="shared" si="0"/>
        <v>40664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f t="shared" si="0"/>
        <v>40695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f t="shared" si="0"/>
        <v>40725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f t="shared" si="0"/>
        <v>40756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f t="shared" si="0"/>
        <v>40787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f t="shared" si="0"/>
        <v>40817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f t="shared" si="0"/>
        <v>40848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f t="shared" si="0"/>
        <v>40878</v>
      </c>
      <c r="B43" s="20" t="s">
        <v>70</v>
      </c>
      <c r="C43" s="13">
        <v>1.25</v>
      </c>
      <c r="D43" s="39">
        <v>4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 t="s">
        <v>71</v>
      </c>
    </row>
    <row r="44" spans="1:11" x14ac:dyDescent="0.3">
      <c r="A44" s="40"/>
      <c r="B44" s="20" t="s">
        <v>72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2</v>
      </c>
      <c r="I44" s="9"/>
      <c r="J44" s="11"/>
      <c r="K44" s="20" t="s">
        <v>73</v>
      </c>
    </row>
    <row r="45" spans="1:11" x14ac:dyDescent="0.3">
      <c r="A45" s="40"/>
      <c r="B45" s="20" t="s">
        <v>74</v>
      </c>
      <c r="C45" s="13"/>
      <c r="D45" s="39">
        <v>1</v>
      </c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/>
      <c r="B46" s="20" t="s">
        <v>75</v>
      </c>
      <c r="C46" s="13"/>
      <c r="D46" s="39">
        <v>2.0099999999999998</v>
      </c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7" t="s">
        <v>52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>
        <f>EDATE(A43,1)</f>
        <v>40909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f t="shared" si="0"/>
        <v>40940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f t="shared" si="0"/>
        <v>40969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f t="shared" si="0"/>
        <v>41000</v>
      </c>
      <c r="B51" s="20" t="s">
        <v>72</v>
      </c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>
        <v>2</v>
      </c>
      <c r="I51" s="9"/>
      <c r="J51" s="11"/>
      <c r="K51" s="20" t="s">
        <v>76</v>
      </c>
    </row>
    <row r="52" spans="1:11" x14ac:dyDescent="0.3">
      <c r="A52" s="40">
        <f t="shared" si="0"/>
        <v>41030</v>
      </c>
      <c r="B52" s="20" t="s">
        <v>72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>
        <v>2</v>
      </c>
      <c r="I52" s="9"/>
      <c r="J52" s="11"/>
      <c r="K52" s="20" t="s">
        <v>77</v>
      </c>
    </row>
    <row r="53" spans="1:11" x14ac:dyDescent="0.3">
      <c r="A53" s="40">
        <f t="shared" si="0"/>
        <v>41061</v>
      </c>
      <c r="B53" s="20" t="s">
        <v>63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>
        <v>1</v>
      </c>
      <c r="I53" s="9"/>
      <c r="J53" s="11"/>
      <c r="K53" s="56">
        <v>41082</v>
      </c>
    </row>
    <row r="54" spans="1:11" x14ac:dyDescent="0.3">
      <c r="A54" s="40">
        <f t="shared" si="0"/>
        <v>41091</v>
      </c>
      <c r="B54" s="20" t="s">
        <v>63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>
        <v>1</v>
      </c>
      <c r="I54" s="9"/>
      <c r="J54" s="11"/>
      <c r="K54" s="56">
        <v>41103</v>
      </c>
    </row>
    <row r="55" spans="1:11" x14ac:dyDescent="0.3">
      <c r="A55" s="40"/>
      <c r="B55" s="20" t="s">
        <v>69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56" t="s">
        <v>78</v>
      </c>
    </row>
    <row r="56" spans="1:11" x14ac:dyDescent="0.3">
      <c r="A56" s="40">
        <f>EDATE(A54,1)</f>
        <v>41122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f t="shared" si="0"/>
        <v>41153</v>
      </c>
      <c r="B57" s="20" t="s">
        <v>72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2</v>
      </c>
      <c r="I57" s="9"/>
      <c r="J57" s="11"/>
      <c r="K57" s="20" t="s">
        <v>79</v>
      </c>
    </row>
    <row r="58" spans="1:11" x14ac:dyDescent="0.3">
      <c r="A58" s="40">
        <f t="shared" si="0"/>
        <v>41183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f t="shared" si="0"/>
        <v>41214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f t="shared" si="0"/>
        <v>41244</v>
      </c>
      <c r="B60" s="20" t="s">
        <v>66</v>
      </c>
      <c r="C60" s="13">
        <v>1.25</v>
      </c>
      <c r="D60" s="39">
        <v>5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7" t="s">
        <v>53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>
        <f>EDATE(A60,1)</f>
        <v>41275</v>
      </c>
      <c r="B62" s="20" t="s">
        <v>72</v>
      </c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>
        <v>2</v>
      </c>
      <c r="I62" s="9"/>
      <c r="J62" s="11"/>
      <c r="K62" s="20" t="s">
        <v>80</v>
      </c>
    </row>
    <row r="63" spans="1:11" x14ac:dyDescent="0.3">
      <c r="A63" s="40"/>
      <c r="B63" s="20" t="s">
        <v>81</v>
      </c>
      <c r="C63" s="13"/>
      <c r="D63" s="39">
        <v>0.92100000000000004</v>
      </c>
      <c r="E63" s="9">
        <f>SUM(Table1[EARNED])-SUM(Table1[Absence Undertime W/ Pay])+CONVERTION!$A$3</f>
        <v>34.905000000000001</v>
      </c>
      <c r="F63" s="20"/>
      <c r="G63" s="13" t="str">
        <f>IF(ISBLANK(Table1[[#This Row],[EARNED]]),"",Table1[[#This Row],[EARNED]])</f>
        <v/>
      </c>
      <c r="H63" s="39"/>
      <c r="I63" s="9">
        <f>SUM(Table1[[EARNED ]])-SUM(Table1[Absence Undertime  W/ Pay])+CONVERTION!$B$3</f>
        <v>92</v>
      </c>
      <c r="J63" s="11"/>
      <c r="K63" s="20"/>
    </row>
    <row r="64" spans="1:11" x14ac:dyDescent="0.3">
      <c r="A64" s="40">
        <f>EDATE(A62,1)</f>
        <v>41306</v>
      </c>
      <c r="B64" s="20" t="s">
        <v>82</v>
      </c>
      <c r="C64" s="13">
        <v>1.25</v>
      </c>
      <c r="D64" s="39">
        <v>0.78300000000000003</v>
      </c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f t="shared" si="0"/>
        <v>41334</v>
      </c>
      <c r="B65" s="20" t="s">
        <v>83</v>
      </c>
      <c r="C65" s="13">
        <v>1.25</v>
      </c>
      <c r="D65" s="39">
        <v>0.55400000000000005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f t="shared" si="0"/>
        <v>41365</v>
      </c>
      <c r="B66" s="20" t="s">
        <v>70</v>
      </c>
      <c r="C66" s="13">
        <v>1.25</v>
      </c>
      <c r="D66" s="39">
        <v>4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 t="s">
        <v>84</v>
      </c>
    </row>
    <row r="67" spans="1:11" x14ac:dyDescent="0.3">
      <c r="A67" s="40"/>
      <c r="B67" s="20" t="s">
        <v>69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 t="s">
        <v>85</v>
      </c>
    </row>
    <row r="68" spans="1:11" x14ac:dyDescent="0.3">
      <c r="A68" s="40">
        <f>EDATE(A66,1)</f>
        <v>41395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f t="shared" si="0"/>
        <v>41426</v>
      </c>
      <c r="B69" s="20" t="s">
        <v>86</v>
      </c>
      <c r="C69" s="13">
        <v>1.25</v>
      </c>
      <c r="D69" s="39">
        <v>2.8330000000000002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f t="shared" si="0"/>
        <v>41456</v>
      </c>
      <c r="B70" s="20" t="s">
        <v>63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>
        <v>1</v>
      </c>
      <c r="I70" s="9"/>
      <c r="J70" s="11"/>
      <c r="K70" s="56">
        <v>41467</v>
      </c>
    </row>
    <row r="71" spans="1:11" x14ac:dyDescent="0.3">
      <c r="A71" s="40"/>
      <c r="B71" s="20" t="s">
        <v>72</v>
      </c>
      <c r="C71" s="13"/>
      <c r="D71" s="39"/>
      <c r="E71" s="9"/>
      <c r="F71" s="20"/>
      <c r="G71" s="13" t="str">
        <f>IF(ISBLANK(Table1[[#This Row],[EARNED]]),"",Table1[[#This Row],[EARNED]])</f>
        <v/>
      </c>
      <c r="H71" s="39">
        <v>2</v>
      </c>
      <c r="I71" s="9"/>
      <c r="J71" s="11"/>
      <c r="K71" s="56" t="s">
        <v>87</v>
      </c>
    </row>
    <row r="72" spans="1:11" x14ac:dyDescent="0.3">
      <c r="A72" s="40"/>
      <c r="B72" s="20" t="s">
        <v>88</v>
      </c>
      <c r="C72" s="13"/>
      <c r="D72" s="39">
        <v>0.38700000000000001</v>
      </c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56"/>
    </row>
    <row r="73" spans="1:11" x14ac:dyDescent="0.3">
      <c r="A73" s="40">
        <f>EDATE(A70,1)</f>
        <v>41487</v>
      </c>
      <c r="B73" s="20" t="s">
        <v>64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3</v>
      </c>
      <c r="I73" s="9"/>
      <c r="J73" s="11"/>
      <c r="K73" s="20" t="s">
        <v>89</v>
      </c>
    </row>
    <row r="74" spans="1:11" x14ac:dyDescent="0.3">
      <c r="A74" s="40">
        <f t="shared" si="0"/>
        <v>41518</v>
      </c>
      <c r="B74" s="20" t="s">
        <v>72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2</v>
      </c>
      <c r="I74" s="9"/>
      <c r="J74" s="11"/>
      <c r="K74" s="20" t="s">
        <v>90</v>
      </c>
    </row>
    <row r="75" spans="1:11" x14ac:dyDescent="0.3">
      <c r="A75" s="40"/>
      <c r="B75" s="20" t="s">
        <v>91</v>
      </c>
      <c r="C75" s="13"/>
      <c r="D75" s="39">
        <v>0.81699999999999995</v>
      </c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>
        <f>EDATE(A74,1)</f>
        <v>41548</v>
      </c>
      <c r="B76" s="20" t="s">
        <v>92</v>
      </c>
      <c r="C76" s="13">
        <v>1.25</v>
      </c>
      <c r="D76" s="39">
        <v>0.70599999999999996</v>
      </c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f t="shared" si="0"/>
        <v>41579</v>
      </c>
      <c r="B77" s="20" t="s">
        <v>93</v>
      </c>
      <c r="C77" s="13">
        <v>1.25</v>
      </c>
      <c r="D77" s="39">
        <v>2.1230000000000002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f t="shared" si="0"/>
        <v>41609</v>
      </c>
      <c r="B78" s="20" t="s">
        <v>94</v>
      </c>
      <c r="C78" s="13">
        <v>1.25</v>
      </c>
      <c r="D78" s="39">
        <v>3</v>
      </c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 t="s">
        <v>95</v>
      </c>
    </row>
    <row r="79" spans="1:11" x14ac:dyDescent="0.3">
      <c r="A79" s="40"/>
      <c r="B79" s="20" t="s">
        <v>96</v>
      </c>
      <c r="C79" s="13"/>
      <c r="D79" s="39">
        <v>3.7829999999999999</v>
      </c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7" t="s">
        <v>54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>
        <f>EDATE(A78,1)</f>
        <v>41640</v>
      </c>
      <c r="B81" s="20" t="s">
        <v>97</v>
      </c>
      <c r="C81" s="13">
        <v>1.25</v>
      </c>
      <c r="D81" s="39">
        <v>2</v>
      </c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0"/>
      <c r="B82" s="20" t="s">
        <v>98</v>
      </c>
      <c r="C82" s="13"/>
      <c r="D82" s="39">
        <v>1.806</v>
      </c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f>EDATE(A81,1)</f>
        <v>41671</v>
      </c>
      <c r="B83" s="20" t="s">
        <v>99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5</v>
      </c>
      <c r="I83" s="9"/>
      <c r="J83" s="11"/>
      <c r="K83" s="20" t="s">
        <v>100</v>
      </c>
    </row>
    <row r="84" spans="1:11" x14ac:dyDescent="0.3">
      <c r="A84" s="40"/>
      <c r="B84" s="20" t="s">
        <v>101</v>
      </c>
      <c r="C84" s="13"/>
      <c r="D84" s="39">
        <v>0.16700000000000001</v>
      </c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>
        <f>EDATE(A83,1)</f>
        <v>41699</v>
      </c>
      <c r="B85" s="20" t="s">
        <v>102</v>
      </c>
      <c r="C85" s="13">
        <v>1.25</v>
      </c>
      <c r="D85" s="39">
        <v>1.3959999999999999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0">
        <f t="shared" si="0"/>
        <v>41730</v>
      </c>
      <c r="B86" s="20" t="s">
        <v>94</v>
      </c>
      <c r="C86" s="13">
        <v>1.25</v>
      </c>
      <c r="D86" s="39">
        <v>3</v>
      </c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 t="s">
        <v>103</v>
      </c>
    </row>
    <row r="87" spans="1:11" x14ac:dyDescent="0.3">
      <c r="A87" s="40"/>
      <c r="B87" s="20" t="s">
        <v>104</v>
      </c>
      <c r="C87" s="13"/>
      <c r="D87" s="39">
        <v>0.58299999999999996</v>
      </c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 t="s">
        <v>105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>
        <v>4</v>
      </c>
      <c r="I88" s="9"/>
      <c r="J88" s="11"/>
      <c r="K88" s="20" t="s">
        <v>106</v>
      </c>
    </row>
    <row r="89" spans="1:11" x14ac:dyDescent="0.3">
      <c r="A89" s="40">
        <f>EDATE(A86,1)</f>
        <v>41760</v>
      </c>
      <c r="B89" s="20" t="s">
        <v>97</v>
      </c>
      <c r="C89" s="13">
        <v>1.25</v>
      </c>
      <c r="D89" s="39">
        <v>2</v>
      </c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 t="s">
        <v>107</v>
      </c>
    </row>
    <row r="90" spans="1:11" x14ac:dyDescent="0.3">
      <c r="A90" s="40"/>
      <c r="B90" s="20" t="s">
        <v>69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 t="s">
        <v>108</v>
      </c>
    </row>
    <row r="91" spans="1:11" x14ac:dyDescent="0.3">
      <c r="A91" s="40"/>
      <c r="B91" s="20" t="s">
        <v>109</v>
      </c>
      <c r="C91" s="13"/>
      <c r="D91" s="39">
        <v>1.042</v>
      </c>
      <c r="E91" s="9">
        <f>SUM(Table1[EARNED])-SUM(Table1[Absence Undertime W/ Pay])+CONVERTION!$A$3</f>
        <v>34.905000000000001</v>
      </c>
      <c r="F91" s="20"/>
      <c r="G91" s="13" t="str">
        <f>IF(ISBLANK(Table1[[#This Row],[EARNED]]),"",Table1[[#This Row],[EARNED]])</f>
        <v/>
      </c>
      <c r="H91" s="39"/>
      <c r="I91" s="9">
        <f>SUM(Table1[[EARNED ]])-SUM(Table1[Absence Undertime  W/ Pay])+CONVERTION!$B$3</f>
        <v>92</v>
      </c>
      <c r="J91" s="11"/>
      <c r="K91" s="20"/>
    </row>
    <row r="92" spans="1:11" x14ac:dyDescent="0.3">
      <c r="A92" s="40">
        <f>EDATE(A89,1)</f>
        <v>41791</v>
      </c>
      <c r="B92" s="20"/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3">
      <c r="A93" s="40">
        <f t="shared" si="0"/>
        <v>41821</v>
      </c>
      <c r="B93" s="20"/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3">
      <c r="A94" s="40">
        <f t="shared" si="0"/>
        <v>41852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3">
      <c r="A95" s="40">
        <f t="shared" si="0"/>
        <v>41883</v>
      </c>
      <c r="B95" s="20" t="s">
        <v>110</v>
      </c>
      <c r="C95" s="13">
        <v>1.25</v>
      </c>
      <c r="D95" s="39">
        <v>1.454</v>
      </c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3">
      <c r="A96" s="40">
        <f t="shared" si="0"/>
        <v>41913</v>
      </c>
      <c r="B96" s="20" t="s">
        <v>111</v>
      </c>
      <c r="C96" s="13">
        <v>1.25</v>
      </c>
      <c r="D96" s="39">
        <v>3.2810000000000001</v>
      </c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3">
      <c r="A97" s="40">
        <f t="shared" si="0"/>
        <v>41944</v>
      </c>
      <c r="B97" s="20" t="s">
        <v>112</v>
      </c>
      <c r="C97" s="13">
        <v>1.25</v>
      </c>
      <c r="D97" s="39">
        <v>2.2669999999999999</v>
      </c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3">
      <c r="A98" s="40">
        <f t="shared" ref="A98:A101" si="1">EDATE(A97,1)</f>
        <v>41974</v>
      </c>
      <c r="B98" s="20" t="s">
        <v>113</v>
      </c>
      <c r="C98" s="13">
        <v>1.25</v>
      </c>
      <c r="D98" s="39">
        <v>1.704</v>
      </c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3">
      <c r="A99" s="47" t="s">
        <v>55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f>EDATE(A98,1)</f>
        <v>42005</v>
      </c>
      <c r="B100" s="20" t="s">
        <v>114</v>
      </c>
      <c r="C100" s="13">
        <v>1.25</v>
      </c>
      <c r="D100" s="39">
        <v>1.573</v>
      </c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3">
      <c r="A101" s="40">
        <f t="shared" si="1"/>
        <v>42036</v>
      </c>
      <c r="B101" s="20" t="s">
        <v>66</v>
      </c>
      <c r="C101" s="13">
        <v>1.25</v>
      </c>
      <c r="D101" s="39">
        <v>5</v>
      </c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 t="s">
        <v>115</v>
      </c>
    </row>
    <row r="102" spans="1:11" x14ac:dyDescent="0.3">
      <c r="A102" s="40"/>
      <c r="B102" s="20" t="s">
        <v>116</v>
      </c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>
        <v>31</v>
      </c>
      <c r="I102" s="9"/>
      <c r="J102" s="11"/>
      <c r="K102" s="20" t="s">
        <v>117</v>
      </c>
    </row>
    <row r="103" spans="1:11" x14ac:dyDescent="0.3">
      <c r="A103" s="40"/>
      <c r="B103" s="20" t="s">
        <v>118</v>
      </c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 t="s">
        <v>119</v>
      </c>
    </row>
    <row r="104" spans="1:11" x14ac:dyDescent="0.3">
      <c r="A104" s="40"/>
      <c r="B104" s="20" t="s">
        <v>120</v>
      </c>
      <c r="C104" s="13"/>
      <c r="D104" s="39">
        <v>3.6150000000000002</v>
      </c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f>EDATE(A101,1)</f>
        <v>42064</v>
      </c>
      <c r="B105" s="20" t="s">
        <v>121</v>
      </c>
      <c r="C105" s="13">
        <v>1.25</v>
      </c>
      <c r="D105" s="39">
        <v>3.0190000000000001</v>
      </c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3">
      <c r="A106" s="40">
        <f t="shared" ref="A106:A130" si="2">EDATE(A105,1)</f>
        <v>42095</v>
      </c>
      <c r="B106" s="20" t="s">
        <v>122</v>
      </c>
      <c r="C106" s="13">
        <v>1.25</v>
      </c>
      <c r="D106" s="39">
        <v>1</v>
      </c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3">
      <c r="A107" s="40">
        <f t="shared" si="2"/>
        <v>42125</v>
      </c>
      <c r="B107" s="20"/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/>
    </row>
    <row r="108" spans="1:11" x14ac:dyDescent="0.3">
      <c r="A108" s="40">
        <f t="shared" si="2"/>
        <v>42156</v>
      </c>
      <c r="B108" s="20" t="s">
        <v>123</v>
      </c>
      <c r="C108" s="13">
        <v>1.25</v>
      </c>
      <c r="D108" s="39">
        <v>9.6000000000000002E-2</v>
      </c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3">
      <c r="A109" s="40">
        <f t="shared" si="2"/>
        <v>42186</v>
      </c>
      <c r="B109" s="20" t="s">
        <v>72</v>
      </c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>
        <v>2</v>
      </c>
      <c r="I109" s="9"/>
      <c r="J109" s="11"/>
      <c r="K109" s="20" t="s">
        <v>124</v>
      </c>
    </row>
    <row r="110" spans="1:11" x14ac:dyDescent="0.3">
      <c r="A110" s="40">
        <f t="shared" si="2"/>
        <v>42217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3">
      <c r="A111" s="40">
        <f t="shared" si="2"/>
        <v>42248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3">
      <c r="A112" s="40">
        <f t="shared" si="2"/>
        <v>42278</v>
      </c>
      <c r="B112" s="20" t="s">
        <v>99</v>
      </c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>
        <v>5</v>
      </c>
      <c r="I112" s="9"/>
      <c r="J112" s="11"/>
      <c r="K112" s="20" t="s">
        <v>125</v>
      </c>
    </row>
    <row r="113" spans="1:11" x14ac:dyDescent="0.3">
      <c r="A113" s="40">
        <f t="shared" si="2"/>
        <v>42309</v>
      </c>
      <c r="B113" s="20" t="s">
        <v>126</v>
      </c>
      <c r="C113" s="13">
        <v>1.25</v>
      </c>
      <c r="D113" s="39">
        <v>0.54200000000000004</v>
      </c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3">
      <c r="A114" s="40">
        <f t="shared" si="2"/>
        <v>42339</v>
      </c>
      <c r="B114" s="20" t="s">
        <v>72</v>
      </c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>
        <v>2</v>
      </c>
      <c r="I114" s="9"/>
      <c r="J114" s="11"/>
      <c r="K114" s="20" t="s">
        <v>127</v>
      </c>
    </row>
    <row r="115" spans="1:11" x14ac:dyDescent="0.3">
      <c r="A115" s="40"/>
      <c r="B115" s="20" t="s">
        <v>128</v>
      </c>
      <c r="C115" s="13"/>
      <c r="D115" s="39">
        <v>2.887</v>
      </c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7" t="s">
        <v>56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f>EDATE(A114,1)</f>
        <v>42370</v>
      </c>
      <c r="B117" s="20" t="s">
        <v>129</v>
      </c>
      <c r="C117" s="13">
        <v>1.25</v>
      </c>
      <c r="D117" s="39">
        <v>1.044</v>
      </c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3">
      <c r="A118" s="40">
        <f t="shared" si="2"/>
        <v>42401</v>
      </c>
      <c r="B118" s="20"/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3">
      <c r="A119" s="40">
        <f t="shared" si="2"/>
        <v>42430</v>
      </c>
      <c r="B119" s="20"/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/>
    </row>
    <row r="120" spans="1:11" x14ac:dyDescent="0.3">
      <c r="A120" s="40">
        <f t="shared" si="2"/>
        <v>42461</v>
      </c>
      <c r="B120" s="20" t="s">
        <v>66</v>
      </c>
      <c r="C120" s="13">
        <v>1.25</v>
      </c>
      <c r="D120" s="39">
        <v>5</v>
      </c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 t="s">
        <v>130</v>
      </c>
    </row>
    <row r="121" spans="1:11" x14ac:dyDescent="0.3">
      <c r="A121" s="40"/>
      <c r="B121" s="20" t="s">
        <v>131</v>
      </c>
      <c r="C121" s="13"/>
      <c r="D121" s="39">
        <v>14</v>
      </c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 t="s">
        <v>133</v>
      </c>
    </row>
    <row r="122" spans="1:11" x14ac:dyDescent="0.3">
      <c r="A122" s="40"/>
      <c r="B122" s="20" t="s">
        <v>118</v>
      </c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 t="s">
        <v>134</v>
      </c>
    </row>
    <row r="123" spans="1:11" x14ac:dyDescent="0.3">
      <c r="A123" s="40"/>
      <c r="B123" s="20" t="s">
        <v>132</v>
      </c>
      <c r="C123" s="13"/>
      <c r="D123" s="39">
        <v>0.5</v>
      </c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f>EDATE(A120,1)</f>
        <v>42491</v>
      </c>
      <c r="B124" s="20"/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3">
      <c r="A125" s="40">
        <f t="shared" si="2"/>
        <v>42522</v>
      </c>
      <c r="B125" s="20" t="s">
        <v>135</v>
      </c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>
        <v>8</v>
      </c>
      <c r="I125" s="9"/>
      <c r="J125" s="11"/>
      <c r="K125" s="20" t="s">
        <v>136</v>
      </c>
    </row>
    <row r="126" spans="1:11" x14ac:dyDescent="0.3">
      <c r="A126" s="40">
        <f t="shared" si="2"/>
        <v>42552</v>
      </c>
      <c r="B126" s="20" t="s">
        <v>72</v>
      </c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>
        <v>2</v>
      </c>
      <c r="I126" s="9"/>
      <c r="J126" s="11"/>
      <c r="K126" s="20" t="s">
        <v>137</v>
      </c>
    </row>
    <row r="127" spans="1:11" x14ac:dyDescent="0.3">
      <c r="A127" s="40">
        <f t="shared" si="2"/>
        <v>42583</v>
      </c>
      <c r="B127" s="20"/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3">
      <c r="A128" s="40">
        <f t="shared" si="2"/>
        <v>42614</v>
      </c>
      <c r="B128" s="20"/>
      <c r="C128" s="13">
        <v>1.25</v>
      </c>
      <c r="D128" s="39"/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3">
      <c r="A129" s="40">
        <f t="shared" si="2"/>
        <v>42644</v>
      </c>
      <c r="B129" s="20" t="s">
        <v>138</v>
      </c>
      <c r="C129" s="13">
        <v>1.25</v>
      </c>
      <c r="D129" s="39">
        <v>2</v>
      </c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3">
      <c r="A130" s="40">
        <f t="shared" si="2"/>
        <v>42675</v>
      </c>
      <c r="B130" s="20" t="s">
        <v>72</v>
      </c>
      <c r="C130" s="13">
        <v>1.25</v>
      </c>
      <c r="D130" s="39"/>
      <c r="E130" s="9"/>
      <c r="F130" s="20"/>
      <c r="G130" s="13">
        <f>IF(ISBLANK(Table1[[#This Row],[EARNED]]),"",Table1[[#This Row],[EARNED]])</f>
        <v>1.25</v>
      </c>
      <c r="H130" s="39">
        <v>2</v>
      </c>
      <c r="I130" s="9"/>
      <c r="J130" s="11"/>
      <c r="K130" s="20" t="s">
        <v>139</v>
      </c>
    </row>
    <row r="131" spans="1:11" x14ac:dyDescent="0.3">
      <c r="A131" s="40"/>
      <c r="B131" s="20" t="s">
        <v>72</v>
      </c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>
        <v>2</v>
      </c>
      <c r="I131" s="9"/>
      <c r="J131" s="11"/>
      <c r="K131" s="20" t="s">
        <v>140</v>
      </c>
    </row>
    <row r="132" spans="1:11" x14ac:dyDescent="0.3">
      <c r="A132" s="40"/>
      <c r="B132" s="20" t="s">
        <v>141</v>
      </c>
      <c r="C132" s="13"/>
      <c r="D132" s="39">
        <v>1.633</v>
      </c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>
        <f>EDATE(A130,1)</f>
        <v>42705</v>
      </c>
      <c r="B133" s="20" t="s">
        <v>64</v>
      </c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>
        <v>3</v>
      </c>
      <c r="I133" s="9"/>
      <c r="J133" s="11"/>
      <c r="K133" s="20" t="s">
        <v>142</v>
      </c>
    </row>
    <row r="134" spans="1:11" x14ac:dyDescent="0.3">
      <c r="A134" s="40"/>
      <c r="B134" s="20" t="s">
        <v>64</v>
      </c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>
        <v>3</v>
      </c>
      <c r="I134" s="9"/>
      <c r="J134" s="11"/>
      <c r="K134" s="20" t="s">
        <v>143</v>
      </c>
    </row>
    <row r="135" spans="1:11" x14ac:dyDescent="0.3">
      <c r="A135" s="40"/>
      <c r="B135" s="20" t="s">
        <v>132</v>
      </c>
      <c r="C135" s="13"/>
      <c r="D135" s="39">
        <v>0.5</v>
      </c>
      <c r="E135" s="9">
        <f>SUM(Table1[EARNED])-SUM(Table1[Absence Undertime W/ Pay])+CONVERTION!$A$3</f>
        <v>34.905000000000001</v>
      </c>
      <c r="F135" s="20"/>
      <c r="G135" s="13" t="str">
        <f>IF(ISBLANK(Table1[[#This Row],[EARNED]]),"",Table1[[#This Row],[EARNED]])</f>
        <v/>
      </c>
      <c r="H135" s="39"/>
      <c r="I135" s="9">
        <f>SUM(Table1[[EARNED ]])-SUM(Table1[Absence Undertime  W/ Pay])+CONVERTION!$B$3</f>
        <v>92</v>
      </c>
      <c r="J135" s="11"/>
      <c r="K135" s="20"/>
    </row>
    <row r="136" spans="1:11" x14ac:dyDescent="0.3">
      <c r="A136" s="47" t="s">
        <v>57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>
        <f>EDATE(A133,1)</f>
        <v>42736</v>
      </c>
      <c r="B137" s="20" t="s">
        <v>144</v>
      </c>
      <c r="C137" s="13">
        <v>1.25</v>
      </c>
      <c r="D137" s="39">
        <v>0.56899999999999995</v>
      </c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3">
      <c r="A138" s="40">
        <f t="shared" ref="A138:A166" si="3">EDATE(A137,1)</f>
        <v>42767</v>
      </c>
      <c r="B138" s="20"/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20"/>
    </row>
    <row r="139" spans="1:11" x14ac:dyDescent="0.3">
      <c r="A139" s="40">
        <f t="shared" si="3"/>
        <v>42795</v>
      </c>
      <c r="B139" s="20"/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/>
    </row>
    <row r="140" spans="1:11" x14ac:dyDescent="0.3">
      <c r="A140" s="40">
        <f t="shared" si="3"/>
        <v>42826</v>
      </c>
      <c r="B140" s="20" t="s">
        <v>145</v>
      </c>
      <c r="C140" s="13">
        <v>1.25</v>
      </c>
      <c r="D140" s="39">
        <v>8</v>
      </c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20" t="s">
        <v>146</v>
      </c>
    </row>
    <row r="141" spans="1:11" x14ac:dyDescent="0.3">
      <c r="A141" s="40"/>
      <c r="B141" s="20" t="s">
        <v>147</v>
      </c>
      <c r="C141" s="13"/>
      <c r="D141" s="39">
        <v>16</v>
      </c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 t="s">
        <v>148</v>
      </c>
    </row>
    <row r="142" spans="1:11" x14ac:dyDescent="0.3">
      <c r="A142" s="40"/>
      <c r="B142" s="20" t="s">
        <v>149</v>
      </c>
      <c r="C142" s="13"/>
      <c r="D142" s="39">
        <v>5</v>
      </c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 t="s">
        <v>150</v>
      </c>
    </row>
    <row r="143" spans="1:11" x14ac:dyDescent="0.3">
      <c r="A143" s="40"/>
      <c r="B143" s="20" t="s">
        <v>118</v>
      </c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 t="s">
        <v>151</v>
      </c>
    </row>
    <row r="144" spans="1:11" x14ac:dyDescent="0.3">
      <c r="A144" s="40"/>
      <c r="B144" s="20" t="s">
        <v>149</v>
      </c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 t="s">
        <v>152</v>
      </c>
    </row>
    <row r="145" spans="1:11" x14ac:dyDescent="0.3">
      <c r="A145" s="40"/>
      <c r="B145" s="20" t="s">
        <v>138</v>
      </c>
      <c r="C145" s="13"/>
      <c r="D145" s="39">
        <v>2</v>
      </c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3">
      <c r="A146" s="40">
        <f>EDATE(A140,1)</f>
        <v>42856</v>
      </c>
      <c r="B146" s="20" t="s">
        <v>64</v>
      </c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/>
      <c r="I146" s="9"/>
      <c r="J146" s="11">
        <v>3</v>
      </c>
      <c r="K146" s="20" t="s">
        <v>153</v>
      </c>
    </row>
    <row r="147" spans="1:11" x14ac:dyDescent="0.3">
      <c r="A147" s="40">
        <f t="shared" si="3"/>
        <v>42887</v>
      </c>
      <c r="B147" s="20"/>
      <c r="C147" s="13">
        <v>1.25</v>
      </c>
      <c r="D147" s="39"/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20"/>
    </row>
    <row r="148" spans="1:11" x14ac:dyDescent="0.3">
      <c r="A148" s="40">
        <f t="shared" si="3"/>
        <v>42917</v>
      </c>
      <c r="B148" s="20" t="s">
        <v>105</v>
      </c>
      <c r="C148" s="13">
        <v>1.25</v>
      </c>
      <c r="D148" s="39"/>
      <c r="E148" s="9"/>
      <c r="F148" s="20"/>
      <c r="G148" s="13">
        <f>IF(ISBLANK(Table1[[#This Row],[EARNED]]),"",Table1[[#This Row],[EARNED]])</f>
        <v>1.25</v>
      </c>
      <c r="H148" s="39">
        <v>1.5</v>
      </c>
      <c r="I148" s="9"/>
      <c r="J148" s="11">
        <v>2.5</v>
      </c>
      <c r="K148" s="20" t="s">
        <v>154</v>
      </c>
    </row>
    <row r="149" spans="1:11" x14ac:dyDescent="0.3">
      <c r="A149" s="40">
        <f t="shared" si="3"/>
        <v>42948</v>
      </c>
      <c r="B149" s="20"/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/>
      <c r="I149" s="9"/>
      <c r="J149" s="11">
        <v>2</v>
      </c>
      <c r="K149" s="20" t="s">
        <v>155</v>
      </c>
    </row>
    <row r="150" spans="1:11" x14ac:dyDescent="0.3">
      <c r="A150" s="40">
        <f t="shared" si="3"/>
        <v>42979</v>
      </c>
      <c r="B150" s="20"/>
      <c r="C150" s="13">
        <v>1.25</v>
      </c>
      <c r="D150" s="39"/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3">
      <c r="A151" s="40">
        <f t="shared" si="3"/>
        <v>43009</v>
      </c>
      <c r="B151" s="20"/>
      <c r="C151" s="13">
        <v>1.25</v>
      </c>
      <c r="D151" s="39"/>
      <c r="E151" s="9"/>
      <c r="F151" s="20"/>
      <c r="G151" s="13">
        <f>IF(ISBLANK(Table1[[#This Row],[EARNED]]),"",Table1[[#This Row],[EARNED]])</f>
        <v>1.25</v>
      </c>
      <c r="H151" s="39"/>
      <c r="I151" s="9"/>
      <c r="J151" s="11"/>
      <c r="K151" s="20"/>
    </row>
    <row r="152" spans="1:11" x14ac:dyDescent="0.3">
      <c r="A152" s="40">
        <f t="shared" si="3"/>
        <v>43040</v>
      </c>
      <c r="B152" s="20"/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20"/>
    </row>
    <row r="153" spans="1:11" x14ac:dyDescent="0.3">
      <c r="A153" s="40">
        <f t="shared" si="3"/>
        <v>43070</v>
      </c>
      <c r="B153" s="20" t="s">
        <v>156</v>
      </c>
      <c r="C153" s="13">
        <v>1.25</v>
      </c>
      <c r="D153" s="39">
        <v>6</v>
      </c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20" t="s">
        <v>157</v>
      </c>
    </row>
    <row r="154" spans="1:11" x14ac:dyDescent="0.3">
      <c r="A154" s="47" t="s">
        <v>58</v>
      </c>
      <c r="B154" s="20"/>
      <c r="C154" s="13"/>
      <c r="D154" s="39"/>
      <c r="E154" s="9"/>
      <c r="F154" s="20"/>
      <c r="G154" s="13" t="str">
        <f>IF(ISBLANK(Table1[[#This Row],[EARNED]]),"",Table1[[#This Row],[EARNED]])</f>
        <v/>
      </c>
      <c r="H154" s="39"/>
      <c r="I154" s="9"/>
      <c r="J154" s="11"/>
      <c r="K154" s="20"/>
    </row>
    <row r="155" spans="1:11" x14ac:dyDescent="0.3">
      <c r="A155" s="40">
        <f>EDATE(A153,1)</f>
        <v>43101</v>
      </c>
      <c r="B155" s="20"/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/>
      <c r="I155" s="9"/>
      <c r="J155" s="11"/>
      <c r="K155" s="20"/>
    </row>
    <row r="156" spans="1:11" x14ac:dyDescent="0.3">
      <c r="A156" s="40">
        <f t="shared" si="3"/>
        <v>43132</v>
      </c>
      <c r="B156" s="20"/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/>
    </row>
    <row r="157" spans="1:11" x14ac:dyDescent="0.3">
      <c r="A157" s="40">
        <f t="shared" si="3"/>
        <v>43160</v>
      </c>
      <c r="B157" s="20"/>
      <c r="C157" s="13">
        <v>1.25</v>
      </c>
      <c r="D157" s="39"/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/>
    </row>
    <row r="158" spans="1:11" x14ac:dyDescent="0.3">
      <c r="A158" s="40">
        <f t="shared" si="3"/>
        <v>43191</v>
      </c>
      <c r="B158" s="20"/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/>
    </row>
    <row r="159" spans="1:11" x14ac:dyDescent="0.3">
      <c r="A159" s="40">
        <f t="shared" si="3"/>
        <v>43221</v>
      </c>
      <c r="B159" s="20" t="s">
        <v>118</v>
      </c>
      <c r="C159" s="13">
        <v>1.25</v>
      </c>
      <c r="D159" s="39"/>
      <c r="E159" s="9"/>
      <c r="F159" s="20"/>
      <c r="G159" s="13">
        <f>IF(ISBLANK(Table1[[#This Row],[EARNED]]),"",Table1[[#This Row],[EARNED]])</f>
        <v>1.25</v>
      </c>
      <c r="H159" s="39"/>
      <c r="I159" s="9"/>
      <c r="J159" s="11"/>
      <c r="K159" s="20" t="s">
        <v>158</v>
      </c>
    </row>
    <row r="160" spans="1:11" x14ac:dyDescent="0.3">
      <c r="A160" s="40"/>
      <c r="B160" s="20" t="s">
        <v>159</v>
      </c>
      <c r="C160" s="13"/>
      <c r="D160" s="39">
        <v>2</v>
      </c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20" t="s">
        <v>160</v>
      </c>
    </row>
    <row r="161" spans="1:11" x14ac:dyDescent="0.3">
      <c r="A161" s="40">
        <f>EDATE(A159,1)</f>
        <v>43252</v>
      </c>
      <c r="B161" s="20"/>
      <c r="C161" s="13">
        <v>1.25</v>
      </c>
      <c r="D161" s="39"/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/>
    </row>
    <row r="162" spans="1:11" x14ac:dyDescent="0.3">
      <c r="A162" s="40">
        <f t="shared" si="3"/>
        <v>43282</v>
      </c>
      <c r="B162" s="20"/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20"/>
    </row>
    <row r="163" spans="1:11" x14ac:dyDescent="0.3">
      <c r="A163" s="40">
        <f t="shared" si="3"/>
        <v>43313</v>
      </c>
      <c r="B163" s="20"/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/>
    </row>
    <row r="164" spans="1:11" x14ac:dyDescent="0.3">
      <c r="A164" s="40">
        <f t="shared" si="3"/>
        <v>43344</v>
      </c>
      <c r="B164" s="20"/>
      <c r="C164" s="13">
        <v>1.25</v>
      </c>
      <c r="D164" s="39"/>
      <c r="E164" s="9"/>
      <c r="F164" s="20"/>
      <c r="G164" s="13">
        <f>IF(ISBLANK(Table1[[#This Row],[EARNED]]),"",Table1[[#This Row],[EARNED]])</f>
        <v>1.25</v>
      </c>
      <c r="H164" s="39"/>
      <c r="I164" s="9"/>
      <c r="J164" s="11"/>
      <c r="K164" s="20"/>
    </row>
    <row r="165" spans="1:11" x14ac:dyDescent="0.3">
      <c r="A165" s="40">
        <f t="shared" si="3"/>
        <v>43374</v>
      </c>
      <c r="B165" s="20"/>
      <c r="C165" s="13">
        <v>1.25</v>
      </c>
      <c r="D165" s="39"/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/>
    </row>
    <row r="166" spans="1:11" x14ac:dyDescent="0.3">
      <c r="A166" s="40">
        <f t="shared" si="3"/>
        <v>43405</v>
      </c>
      <c r="B166" s="20"/>
      <c r="C166" s="13">
        <v>1.25</v>
      </c>
      <c r="D166" s="39"/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3">
      <c r="A167" s="40">
        <f>EDATE(A166,1)</f>
        <v>43435</v>
      </c>
      <c r="B167" s="20" t="s">
        <v>94</v>
      </c>
      <c r="C167" s="13">
        <v>1.25</v>
      </c>
      <c r="D167" s="39">
        <v>3</v>
      </c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3">
      <c r="A168" s="47" t="s">
        <v>59</v>
      </c>
      <c r="B168" s="20"/>
      <c r="C168" s="13"/>
      <c r="D168" s="39"/>
      <c r="E168" s="9"/>
      <c r="F168" s="20"/>
      <c r="G168" s="13" t="str">
        <f>IF(ISBLANK(Table1[[#This Row],[EARNED]]),"",Table1[[#This Row],[EARNED]])</f>
        <v/>
      </c>
      <c r="H168" s="39"/>
      <c r="I168" s="9"/>
      <c r="J168" s="11"/>
      <c r="K168" s="20"/>
    </row>
    <row r="169" spans="1:11" x14ac:dyDescent="0.3">
      <c r="A169" s="40">
        <f>EDATE(A167,1)</f>
        <v>43466</v>
      </c>
      <c r="B169" s="20"/>
      <c r="C169" s="13">
        <v>1.25</v>
      </c>
      <c r="D169" s="39"/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3">
      <c r="A170" s="40">
        <f t="shared" ref="A170:A203" si="4">EDATE(A169,1)</f>
        <v>43497</v>
      </c>
      <c r="B170" s="20"/>
      <c r="C170" s="13">
        <v>1.25</v>
      </c>
      <c r="D170" s="39"/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3">
      <c r="A171" s="40">
        <f t="shared" si="4"/>
        <v>43525</v>
      </c>
      <c r="B171" s="20"/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/>
      <c r="I171" s="9"/>
      <c r="J171" s="11"/>
      <c r="K171" s="20"/>
    </row>
    <row r="172" spans="1:11" x14ac:dyDescent="0.3">
      <c r="A172" s="40">
        <f t="shared" si="4"/>
        <v>43556</v>
      </c>
      <c r="B172" s="20"/>
      <c r="C172" s="13">
        <v>1.25</v>
      </c>
      <c r="D172" s="39"/>
      <c r="E172" s="9"/>
      <c r="F172" s="20"/>
      <c r="G172" s="13">
        <f>IF(ISBLANK(Table1[[#This Row],[EARNED]]),"",Table1[[#This Row],[EARNED]])</f>
        <v>1.25</v>
      </c>
      <c r="H172" s="39"/>
      <c r="I172" s="9"/>
      <c r="J172" s="11"/>
      <c r="K172" s="20"/>
    </row>
    <row r="173" spans="1:11" x14ac:dyDescent="0.3">
      <c r="A173" s="40">
        <f t="shared" si="4"/>
        <v>43586</v>
      </c>
      <c r="B173" s="15"/>
      <c r="C173" s="13">
        <v>1.25</v>
      </c>
      <c r="D173" s="42"/>
      <c r="E173" s="9"/>
      <c r="F173" s="15"/>
      <c r="G173" s="41">
        <f>IF(ISBLANK(Table1[[#This Row],[EARNED]]),"",Table1[[#This Row],[EARNED]])</f>
        <v>1.25</v>
      </c>
      <c r="H173" s="42"/>
      <c r="I173" s="9"/>
      <c r="J173" s="12"/>
      <c r="K173" s="15"/>
    </row>
    <row r="174" spans="1:11" x14ac:dyDescent="0.3">
      <c r="A174" s="40">
        <f t="shared" si="4"/>
        <v>43617</v>
      </c>
      <c r="B174" s="20"/>
      <c r="C174" s="13">
        <v>1.25</v>
      </c>
      <c r="D174" s="39"/>
      <c r="E174" s="9"/>
      <c r="F174" s="20"/>
      <c r="G174" s="13">
        <f>IF(ISBLANK(Table1[[#This Row],[EARNED]]),"",Table1[[#This Row],[EARNED]])</f>
        <v>1.25</v>
      </c>
      <c r="H174" s="39"/>
      <c r="I174" s="9"/>
      <c r="J174" s="11"/>
      <c r="K174" s="20"/>
    </row>
    <row r="175" spans="1:11" x14ac:dyDescent="0.3">
      <c r="A175" s="40">
        <f t="shared" si="4"/>
        <v>43647</v>
      </c>
      <c r="B175" s="20"/>
      <c r="C175" s="13">
        <v>1.25</v>
      </c>
      <c r="D175" s="39"/>
      <c r="E175" s="9"/>
      <c r="F175" s="20"/>
      <c r="G175" s="13">
        <f>IF(ISBLANK(Table1[[#This Row],[EARNED]]),"",Table1[[#This Row],[EARNED]])</f>
        <v>1.25</v>
      </c>
      <c r="H175" s="39"/>
      <c r="I175" s="9"/>
      <c r="J175" s="11"/>
      <c r="K175" s="20"/>
    </row>
    <row r="176" spans="1:11" x14ac:dyDescent="0.3">
      <c r="A176" s="40">
        <f t="shared" si="4"/>
        <v>43678</v>
      </c>
      <c r="B176" s="20"/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/>
      <c r="I176" s="9"/>
      <c r="J176" s="11"/>
      <c r="K176" s="20"/>
    </row>
    <row r="177" spans="1:11" x14ac:dyDescent="0.3">
      <c r="A177" s="40">
        <f t="shared" si="4"/>
        <v>43709</v>
      </c>
      <c r="B177" s="20"/>
      <c r="C177" s="13">
        <v>1.25</v>
      </c>
      <c r="D177" s="39"/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3">
      <c r="A178" s="40">
        <f t="shared" si="4"/>
        <v>43739</v>
      </c>
      <c r="B178" s="20"/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/>
      <c r="I178" s="9"/>
      <c r="J178" s="11"/>
      <c r="K178" s="20"/>
    </row>
    <row r="179" spans="1:11" x14ac:dyDescent="0.3">
      <c r="A179" s="40">
        <f t="shared" si="4"/>
        <v>43770</v>
      </c>
      <c r="B179" s="20"/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3">
      <c r="A180" s="40">
        <f t="shared" si="4"/>
        <v>43800</v>
      </c>
      <c r="B180" s="20" t="s">
        <v>159</v>
      </c>
      <c r="C180" s="13">
        <v>1.25</v>
      </c>
      <c r="D180" s="39">
        <v>2</v>
      </c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 t="s">
        <v>161</v>
      </c>
    </row>
    <row r="181" spans="1:11" x14ac:dyDescent="0.3">
      <c r="A181" s="40"/>
      <c r="B181" s="20" t="s">
        <v>94</v>
      </c>
      <c r="C181" s="13"/>
      <c r="D181" s="39">
        <v>3</v>
      </c>
      <c r="E181" s="9"/>
      <c r="F181" s="20"/>
      <c r="G181" s="13" t="str">
        <f>IF(ISBLANK(Table1[[#This Row],[EARNED]]),"",Table1[[#This Row],[EARNED]])</f>
        <v/>
      </c>
      <c r="H181" s="39"/>
      <c r="I181" s="9"/>
      <c r="J181" s="11"/>
      <c r="K181" s="20"/>
    </row>
    <row r="182" spans="1:11" x14ac:dyDescent="0.3">
      <c r="A182" s="47" t="s">
        <v>60</v>
      </c>
      <c r="B182" s="20"/>
      <c r="C182" s="13"/>
      <c r="D182" s="39"/>
      <c r="E182" s="9"/>
      <c r="F182" s="20"/>
      <c r="G182" s="13" t="str">
        <f>IF(ISBLANK(Table1[[#This Row],[EARNED]]),"",Table1[[#This Row],[EARNED]])</f>
        <v/>
      </c>
      <c r="H182" s="39"/>
      <c r="I182" s="9"/>
      <c r="J182" s="11"/>
      <c r="K182" s="20"/>
    </row>
    <row r="183" spans="1:11" x14ac:dyDescent="0.3">
      <c r="A183" s="40">
        <f>EDATE(A180,1)</f>
        <v>43831</v>
      </c>
      <c r="B183" s="20" t="s">
        <v>72</v>
      </c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>
        <v>2</v>
      </c>
      <c r="I183" s="9"/>
      <c r="J183" s="11"/>
      <c r="K183" s="20" t="s">
        <v>162</v>
      </c>
    </row>
    <row r="184" spans="1:11" x14ac:dyDescent="0.3">
      <c r="A184" s="40"/>
      <c r="B184" s="20" t="s">
        <v>163</v>
      </c>
      <c r="C184" s="13"/>
      <c r="D184" s="39"/>
      <c r="E184" s="9"/>
      <c r="F184" s="20"/>
      <c r="G184" s="13" t="str">
        <f>IF(ISBLANK(Table1[[#This Row],[EARNED]]),"",Table1[[#This Row],[EARNED]])</f>
        <v/>
      </c>
      <c r="H184" s="39"/>
      <c r="I184" s="9"/>
      <c r="J184" s="11"/>
      <c r="K184" s="20" t="s">
        <v>164</v>
      </c>
    </row>
    <row r="185" spans="1:11" x14ac:dyDescent="0.3">
      <c r="A185" s="40">
        <f>EDATE(A183,1)</f>
        <v>43862</v>
      </c>
      <c r="B185" s="20"/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/>
      <c r="I185" s="9"/>
      <c r="J185" s="11"/>
      <c r="K185" s="20"/>
    </row>
    <row r="186" spans="1:11" x14ac:dyDescent="0.3">
      <c r="A186" s="40">
        <f t="shared" si="4"/>
        <v>43891</v>
      </c>
      <c r="B186" s="20"/>
      <c r="C186" s="13">
        <v>1.25</v>
      </c>
      <c r="D186" s="39"/>
      <c r="E186" s="9"/>
      <c r="F186" s="20"/>
      <c r="G186" s="13">
        <f>IF(ISBLANK(Table1[[#This Row],[EARNED]]),"",Table1[[#This Row],[EARNED]])</f>
        <v>1.25</v>
      </c>
      <c r="H186" s="39"/>
      <c r="I186" s="9"/>
      <c r="J186" s="11"/>
      <c r="K186" s="20"/>
    </row>
    <row r="187" spans="1:11" x14ac:dyDescent="0.3">
      <c r="A187" s="40">
        <f t="shared" si="4"/>
        <v>43922</v>
      </c>
      <c r="B187" s="20"/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/>
      <c r="I187" s="9"/>
      <c r="J187" s="11"/>
      <c r="K187" s="20"/>
    </row>
    <row r="188" spans="1:11" x14ac:dyDescent="0.3">
      <c r="A188" s="40">
        <f t="shared" si="4"/>
        <v>43952</v>
      </c>
      <c r="B188" s="20"/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20"/>
    </row>
    <row r="189" spans="1:11" x14ac:dyDescent="0.3">
      <c r="A189" s="40">
        <f t="shared" si="4"/>
        <v>43983</v>
      </c>
      <c r="B189" s="20" t="s">
        <v>67</v>
      </c>
      <c r="C189" s="13">
        <v>1.25</v>
      </c>
      <c r="D189" s="39"/>
      <c r="E189" s="9"/>
      <c r="F189" s="20"/>
      <c r="G189" s="13">
        <f>IF(ISBLANK(Table1[[#This Row],[EARNED]]),"",Table1[[#This Row],[EARNED]])</f>
        <v>1.25</v>
      </c>
      <c r="H189" s="39"/>
      <c r="I189" s="9"/>
      <c r="J189" s="11"/>
      <c r="K189" s="20" t="s">
        <v>165</v>
      </c>
    </row>
    <row r="190" spans="1:11" x14ac:dyDescent="0.3">
      <c r="A190" s="40"/>
      <c r="B190" s="20" t="s">
        <v>63</v>
      </c>
      <c r="C190" s="13"/>
      <c r="D190" s="39"/>
      <c r="E190" s="9"/>
      <c r="F190" s="20"/>
      <c r="G190" s="13" t="str">
        <f>IF(ISBLANK(Table1[[#This Row],[EARNED]]),"",Table1[[#This Row],[EARNED]])</f>
        <v/>
      </c>
      <c r="H190" s="39">
        <v>1</v>
      </c>
      <c r="I190" s="9"/>
      <c r="J190" s="11"/>
      <c r="K190" s="56">
        <v>43984</v>
      </c>
    </row>
    <row r="191" spans="1:11" x14ac:dyDescent="0.3">
      <c r="A191" s="40"/>
      <c r="B191" s="20" t="s">
        <v>72</v>
      </c>
      <c r="C191" s="13"/>
      <c r="D191" s="39"/>
      <c r="E191" s="9"/>
      <c r="F191" s="20"/>
      <c r="G191" s="13" t="str">
        <f>IF(ISBLANK(Table1[[#This Row],[EARNED]]),"",Table1[[#This Row],[EARNED]])</f>
        <v/>
      </c>
      <c r="H191" s="39">
        <v>2</v>
      </c>
      <c r="I191" s="9"/>
      <c r="J191" s="11"/>
      <c r="K191" s="20" t="s">
        <v>166</v>
      </c>
    </row>
    <row r="192" spans="1:11" x14ac:dyDescent="0.3">
      <c r="A192" s="40"/>
      <c r="B192" s="20" t="s">
        <v>63</v>
      </c>
      <c r="C192" s="13"/>
      <c r="D192" s="39"/>
      <c r="E192" s="9"/>
      <c r="F192" s="20"/>
      <c r="G192" s="13" t="str">
        <f>IF(ISBLANK(Table1[[#This Row],[EARNED]]),"",Table1[[#This Row],[EARNED]])</f>
        <v/>
      </c>
      <c r="H192" s="39">
        <v>1</v>
      </c>
      <c r="I192" s="9"/>
      <c r="J192" s="11"/>
      <c r="K192" s="56">
        <v>44029</v>
      </c>
    </row>
    <row r="193" spans="1:11" x14ac:dyDescent="0.3">
      <c r="A193" s="40"/>
      <c r="B193" s="20" t="s">
        <v>159</v>
      </c>
      <c r="C193" s="13"/>
      <c r="D193" s="39">
        <v>2</v>
      </c>
      <c r="E193" s="9"/>
      <c r="F193" s="20"/>
      <c r="G193" s="13" t="str">
        <f>IF(ISBLANK(Table1[[#This Row],[EARNED]]),"",Table1[[#This Row],[EARNED]])</f>
        <v/>
      </c>
      <c r="H193" s="39"/>
      <c r="I193" s="9"/>
      <c r="J193" s="11"/>
      <c r="K193" s="56" t="s">
        <v>167</v>
      </c>
    </row>
    <row r="194" spans="1:11" x14ac:dyDescent="0.3">
      <c r="A194" s="40">
        <f>EDATE(A189,1)</f>
        <v>44013</v>
      </c>
      <c r="B194" s="20"/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3">
      <c r="A195" s="40">
        <f t="shared" si="4"/>
        <v>44044</v>
      </c>
      <c r="B195" s="20"/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3">
      <c r="A196" s="40">
        <f t="shared" si="4"/>
        <v>44075</v>
      </c>
      <c r="B196" s="20"/>
      <c r="C196" s="13">
        <v>1.25</v>
      </c>
      <c r="D196" s="39"/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3">
      <c r="A197" s="40">
        <f t="shared" si="4"/>
        <v>44105</v>
      </c>
      <c r="B197" s="20"/>
      <c r="C197" s="13">
        <v>1.25</v>
      </c>
      <c r="D197" s="39"/>
      <c r="E197" s="9"/>
      <c r="F197" s="20"/>
      <c r="G197" s="13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3">
      <c r="A198" s="40">
        <f t="shared" si="4"/>
        <v>44136</v>
      </c>
      <c r="B198" s="20"/>
      <c r="C198" s="13">
        <v>1.25</v>
      </c>
      <c r="D198" s="39"/>
      <c r="E198" s="9"/>
      <c r="F198" s="20"/>
      <c r="G198" s="13">
        <f>IF(ISBLANK(Table1[[#This Row],[EARNED]]),"",Table1[[#This Row],[EARNED]])</f>
        <v>1.25</v>
      </c>
      <c r="H198" s="39"/>
      <c r="I198" s="9"/>
      <c r="J198" s="11"/>
      <c r="K198" s="20"/>
    </row>
    <row r="199" spans="1:11" x14ac:dyDescent="0.3">
      <c r="A199" s="40">
        <f t="shared" si="4"/>
        <v>44166</v>
      </c>
      <c r="B199" s="20" t="s">
        <v>159</v>
      </c>
      <c r="C199" s="13">
        <v>1.25</v>
      </c>
      <c r="D199" s="39">
        <v>2</v>
      </c>
      <c r="E199" s="9"/>
      <c r="F199" s="20"/>
      <c r="G199" s="13">
        <f>IF(ISBLANK(Table1[[#This Row],[EARNED]]),"",Table1[[#This Row],[EARNED]])</f>
        <v>1.25</v>
      </c>
      <c r="H199" s="39"/>
      <c r="I199" s="9"/>
      <c r="J199" s="11"/>
      <c r="K199" s="20" t="s">
        <v>168</v>
      </c>
    </row>
    <row r="200" spans="1:11" x14ac:dyDescent="0.3">
      <c r="A200" s="40"/>
      <c r="B200" s="20" t="s">
        <v>74</v>
      </c>
      <c r="C200" s="13"/>
      <c r="D200" s="39">
        <v>1</v>
      </c>
      <c r="E200" s="9"/>
      <c r="F200" s="20"/>
      <c r="G200" s="13" t="str">
        <f>IF(ISBLANK(Table1[[#This Row],[EARNED]]),"",Table1[[#This Row],[EARNED]])</f>
        <v/>
      </c>
      <c r="H200" s="39"/>
      <c r="I200" s="9"/>
      <c r="J200" s="11"/>
      <c r="K200" s="20"/>
    </row>
    <row r="201" spans="1:11" x14ac:dyDescent="0.3">
      <c r="A201" s="47" t="s">
        <v>61</v>
      </c>
      <c r="B201" s="20"/>
      <c r="C201" s="13"/>
      <c r="D201" s="39"/>
      <c r="E201" s="9"/>
      <c r="F201" s="20"/>
      <c r="G201" s="13" t="str">
        <f>IF(ISBLANK(Table1[[#This Row],[EARNED]]),"",Table1[[#This Row],[EARNED]])</f>
        <v/>
      </c>
      <c r="H201" s="39"/>
      <c r="I201" s="9"/>
      <c r="J201" s="11"/>
      <c r="K201" s="20"/>
    </row>
    <row r="202" spans="1:11" x14ac:dyDescent="0.3">
      <c r="A202" s="40">
        <f>EDATE(A199,1)</f>
        <v>44197</v>
      </c>
      <c r="B202" s="20"/>
      <c r="C202" s="13">
        <v>1.25</v>
      </c>
      <c r="D202" s="39"/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20"/>
    </row>
    <row r="203" spans="1:11" x14ac:dyDescent="0.3">
      <c r="A203" s="40">
        <f t="shared" si="4"/>
        <v>44228</v>
      </c>
      <c r="B203" s="20" t="s">
        <v>63</v>
      </c>
      <c r="C203" s="13">
        <v>1.25</v>
      </c>
      <c r="D203" s="39"/>
      <c r="E203" s="9"/>
      <c r="F203" s="20"/>
      <c r="G203" s="13">
        <f>IF(ISBLANK(Table1[[#This Row],[EARNED]]),"",Table1[[#This Row],[EARNED]])</f>
        <v>1.25</v>
      </c>
      <c r="H203" s="39">
        <v>1</v>
      </c>
      <c r="I203" s="9"/>
      <c r="J203" s="11"/>
      <c r="K203" s="56">
        <v>44231</v>
      </c>
    </row>
    <row r="204" spans="1:11" x14ac:dyDescent="0.3">
      <c r="A204" s="40">
        <f>EDATE(A203,1)</f>
        <v>44256</v>
      </c>
      <c r="B204" s="20" t="s">
        <v>64</v>
      </c>
      <c r="C204" s="13">
        <v>1.25</v>
      </c>
      <c r="D204" s="39"/>
      <c r="E204" s="9"/>
      <c r="F204" s="20"/>
      <c r="G204" s="13">
        <f>IF(ISBLANK(Table1[[#This Row],[EARNED]]),"",Table1[[#This Row],[EARNED]])</f>
        <v>1.25</v>
      </c>
      <c r="H204" s="39">
        <v>3</v>
      </c>
      <c r="I204" s="9"/>
      <c r="J204" s="11"/>
      <c r="K204" s="20" t="s">
        <v>169</v>
      </c>
    </row>
    <row r="205" spans="1:11" x14ac:dyDescent="0.3">
      <c r="A205" s="40">
        <f t="shared" ref="A205:A210" si="5">EDATE(A204,1)</f>
        <v>44287</v>
      </c>
      <c r="B205" s="20"/>
      <c r="C205" s="13">
        <v>1.25</v>
      </c>
      <c r="D205" s="39"/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3">
      <c r="A206" s="40">
        <f t="shared" si="5"/>
        <v>44317</v>
      </c>
      <c r="B206" s="20" t="s">
        <v>69</v>
      </c>
      <c r="C206" s="13">
        <v>1.25</v>
      </c>
      <c r="D206" s="39"/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56">
        <v>44341</v>
      </c>
    </row>
    <row r="207" spans="1:11" x14ac:dyDescent="0.3">
      <c r="A207" s="40">
        <f t="shared" si="5"/>
        <v>44348</v>
      </c>
      <c r="B207" s="20"/>
      <c r="C207" s="13">
        <v>1.25</v>
      </c>
      <c r="D207" s="39"/>
      <c r="E207" s="9"/>
      <c r="F207" s="20"/>
      <c r="G207" s="13">
        <f>IF(ISBLANK(Table1[[#This Row],[EARNED]]),"",Table1[[#This Row],[EARNED]])</f>
        <v>1.25</v>
      </c>
      <c r="H207" s="39"/>
      <c r="I207" s="9"/>
      <c r="J207" s="11"/>
      <c r="K207" s="20"/>
    </row>
    <row r="208" spans="1:11" x14ac:dyDescent="0.3">
      <c r="A208" s="40">
        <f t="shared" si="5"/>
        <v>44378</v>
      </c>
      <c r="B208" s="20" t="s">
        <v>63</v>
      </c>
      <c r="C208" s="13">
        <v>1.25</v>
      </c>
      <c r="D208" s="39"/>
      <c r="E208" s="9"/>
      <c r="F208" s="20"/>
      <c r="G208" s="13">
        <f>IF(ISBLANK(Table1[[#This Row],[EARNED]]),"",Table1[[#This Row],[EARNED]])</f>
        <v>1.25</v>
      </c>
      <c r="H208" s="39">
        <v>1</v>
      </c>
      <c r="I208" s="9"/>
      <c r="J208" s="11"/>
      <c r="K208" s="56">
        <v>44396</v>
      </c>
    </row>
    <row r="209" spans="1:11" x14ac:dyDescent="0.3">
      <c r="A209" s="40">
        <f t="shared" si="5"/>
        <v>44409</v>
      </c>
      <c r="B209" s="20"/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3">
      <c r="A210" s="40">
        <f t="shared" si="5"/>
        <v>44440</v>
      </c>
      <c r="B210" s="20"/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3">
      <c r="A211" s="40">
        <f>EDATE(A210,1)</f>
        <v>44470</v>
      </c>
      <c r="B211" s="20"/>
      <c r="C211" s="13">
        <v>1.25</v>
      </c>
      <c r="D211" s="39"/>
      <c r="E211" s="9"/>
      <c r="F211" s="20"/>
      <c r="G211" s="13">
        <f>IF(ISBLANK(Table1[[#This Row],[EARNED]]),"",Table1[[#This Row],[EARNED]])</f>
        <v>1.25</v>
      </c>
      <c r="H211" s="39"/>
      <c r="I211" s="9"/>
      <c r="J211" s="11"/>
      <c r="K211" s="20"/>
    </row>
    <row r="212" spans="1:11" x14ac:dyDescent="0.3">
      <c r="A212" s="40">
        <f t="shared" ref="A212:A220" si="6">EDATE(A211,1)</f>
        <v>44501</v>
      </c>
      <c r="B212" s="20"/>
      <c r="C212" s="13">
        <v>1.25</v>
      </c>
      <c r="D212" s="39"/>
      <c r="E212" s="9"/>
      <c r="F212" s="20"/>
      <c r="G212" s="13">
        <f>IF(ISBLANK(Table1[[#This Row],[EARNED]]),"",Table1[[#This Row],[EARNED]])</f>
        <v>1.25</v>
      </c>
      <c r="H212" s="39"/>
      <c r="I212" s="9"/>
      <c r="J212" s="11"/>
      <c r="K212" s="20"/>
    </row>
    <row r="213" spans="1:11" x14ac:dyDescent="0.3">
      <c r="A213" s="40">
        <f t="shared" si="6"/>
        <v>44531</v>
      </c>
      <c r="B213" s="20" t="s">
        <v>66</v>
      </c>
      <c r="C213" s="13">
        <v>1.25</v>
      </c>
      <c r="D213" s="39">
        <v>5</v>
      </c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3">
      <c r="A214" s="47" t="s">
        <v>62</v>
      </c>
      <c r="B214" s="20"/>
      <c r="C214" s="13"/>
      <c r="D214" s="39"/>
      <c r="E214" s="9"/>
      <c r="F214" s="20"/>
      <c r="G214" s="13" t="str">
        <f>IF(ISBLANK(Table1[[#This Row],[EARNED]]),"",Table1[[#This Row],[EARNED]])</f>
        <v/>
      </c>
      <c r="H214" s="39"/>
      <c r="I214" s="9"/>
      <c r="J214" s="11"/>
      <c r="K214" s="20"/>
    </row>
    <row r="215" spans="1:11" x14ac:dyDescent="0.3">
      <c r="A215" s="40">
        <f>EDATE(A213,1)</f>
        <v>44562</v>
      </c>
      <c r="B215" s="20"/>
      <c r="C215" s="13">
        <v>1.25</v>
      </c>
      <c r="D215" s="39"/>
      <c r="E215" s="9"/>
      <c r="F215" s="20"/>
      <c r="G215" s="13">
        <f>IF(ISBLANK(Table1[[#This Row],[EARNED]]),"",Table1[[#This Row],[EARNED]])</f>
        <v>1.25</v>
      </c>
      <c r="H215" s="39"/>
      <c r="I215" s="9"/>
      <c r="J215" s="11"/>
      <c r="K215" s="20"/>
    </row>
    <row r="216" spans="1:11" x14ac:dyDescent="0.3">
      <c r="A216" s="40">
        <f t="shared" si="6"/>
        <v>44593</v>
      </c>
      <c r="B216" s="20"/>
      <c r="C216" s="13">
        <v>1.25</v>
      </c>
      <c r="D216" s="39"/>
      <c r="E216" s="9"/>
      <c r="F216" s="20"/>
      <c r="G216" s="13">
        <f>IF(ISBLANK(Table1[[#This Row],[EARNED]]),"",Table1[[#This Row],[EARNED]])</f>
        <v>1.25</v>
      </c>
      <c r="H216" s="39"/>
      <c r="I216" s="9"/>
      <c r="J216" s="11"/>
      <c r="K216" s="20"/>
    </row>
    <row r="217" spans="1:11" x14ac:dyDescent="0.3">
      <c r="A217" s="40">
        <f t="shared" si="6"/>
        <v>44621</v>
      </c>
      <c r="B217" s="20"/>
      <c r="C217" s="13">
        <v>1.25</v>
      </c>
      <c r="D217" s="39"/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20"/>
    </row>
    <row r="218" spans="1:11" x14ac:dyDescent="0.3">
      <c r="A218" s="40">
        <f t="shared" si="6"/>
        <v>44652</v>
      </c>
      <c r="B218" s="20"/>
      <c r="C218" s="13">
        <v>1.25</v>
      </c>
      <c r="D218" s="39"/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3">
      <c r="A219" s="40">
        <f t="shared" si="6"/>
        <v>44682</v>
      </c>
      <c r="B219" s="20"/>
      <c r="C219" s="13">
        <v>1.25</v>
      </c>
      <c r="D219" s="39"/>
      <c r="E219" s="9"/>
      <c r="F219" s="20"/>
      <c r="G219" s="13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3">
      <c r="A220" s="40">
        <f t="shared" si="6"/>
        <v>44713</v>
      </c>
      <c r="B220" s="20" t="s">
        <v>149</v>
      </c>
      <c r="C220" s="13">
        <v>1.25</v>
      </c>
      <c r="D220" s="39">
        <v>5</v>
      </c>
      <c r="E220" s="9"/>
      <c r="F220" s="20"/>
      <c r="G220" s="13">
        <f>IF(ISBLANK(Table1[[#This Row],[EARNED]]),"",Table1[[#This Row],[EARNED]])</f>
        <v>1.25</v>
      </c>
      <c r="H220" s="39"/>
      <c r="I220" s="9"/>
      <c r="J220" s="11"/>
      <c r="K220" s="20" t="s">
        <v>170</v>
      </c>
    </row>
    <row r="221" spans="1:11" x14ac:dyDescent="0.3">
      <c r="A221" s="40"/>
      <c r="B221" s="20" t="s">
        <v>118</v>
      </c>
      <c r="C221" s="13"/>
      <c r="D221" s="39"/>
      <c r="E221" s="9"/>
      <c r="F221" s="20"/>
      <c r="G221" s="13" t="str">
        <f>IF(ISBLANK(Table1[[#This Row],[EARNED]]),"",Table1[[#This Row],[EARNED]])</f>
        <v/>
      </c>
      <c r="H221" s="39"/>
      <c r="I221" s="9"/>
      <c r="J221" s="11"/>
      <c r="K221" s="20"/>
    </row>
    <row r="222" spans="1:11" x14ac:dyDescent="0.3">
      <c r="A222" s="40">
        <f>EOMONTH(A220,1)</f>
        <v>44773</v>
      </c>
      <c r="B222" s="20"/>
      <c r="C222" s="13">
        <v>1.25</v>
      </c>
      <c r="D222" s="39"/>
      <c r="E222" s="9"/>
      <c r="F222" s="20"/>
      <c r="G222" s="13">
        <f>IF(ISBLANK(Table1[[#This Row],[EARNED]]),"",Table1[[#This Row],[EARNED]])</f>
        <v>1.25</v>
      </c>
      <c r="H222" s="39"/>
      <c r="I222" s="9"/>
      <c r="J222" s="11"/>
      <c r="K222" s="20"/>
    </row>
    <row r="223" spans="1:11" x14ac:dyDescent="0.3">
      <c r="A223" s="48"/>
      <c r="B223" s="49" t="s">
        <v>49</v>
      </c>
      <c r="C223" s="50"/>
      <c r="D223" s="51"/>
      <c r="E223" s="52"/>
      <c r="F223" s="20"/>
      <c r="G223" s="13"/>
      <c r="H223" s="39"/>
      <c r="I223" s="9"/>
      <c r="J223" s="11"/>
      <c r="K223" s="20"/>
    </row>
    <row r="224" spans="1:11" x14ac:dyDescent="0.3">
      <c r="A224" s="40"/>
      <c r="B224" s="20"/>
      <c r="C224" s="13"/>
      <c r="D224" s="53" t="s">
        <v>171</v>
      </c>
      <c r="E224" s="9"/>
      <c r="F224" s="20"/>
      <c r="G224" s="9"/>
      <c r="H224" s="53" t="s">
        <v>172</v>
      </c>
      <c r="I224" s="9"/>
      <c r="J224" s="11"/>
      <c r="K224" s="20"/>
    </row>
    <row r="225" spans="1:11" x14ac:dyDescent="0.3">
      <c r="A225" s="40"/>
      <c r="B225" s="20"/>
      <c r="C225" s="13" t="s">
        <v>48</v>
      </c>
      <c r="D225" s="39"/>
      <c r="E225" s="9"/>
      <c r="F225" s="20"/>
      <c r="G225" s="50" t="s">
        <v>48</v>
      </c>
      <c r="H225" s="51"/>
      <c r="I225" s="52"/>
      <c r="J225" s="54"/>
      <c r="K225" s="5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&amp;UJUEL D. COPER&amp;U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sheetPr codeName="Sheet3"/>
  <dimension ref="A1:L67"/>
  <sheetViews>
    <sheetView workbookViewId="0">
      <selection activeCell="G3" sqref="G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7" t="s">
        <v>33</v>
      </c>
      <c r="E1" s="67"/>
      <c r="F1" s="67"/>
      <c r="G1" s="67"/>
      <c r="J1" s="68" t="s">
        <v>34</v>
      </c>
      <c r="K1" s="68"/>
      <c r="L1" s="68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3">
      <c r="A3" s="11"/>
      <c r="B3" s="11"/>
      <c r="D3" s="11"/>
      <c r="E3" s="11">
        <v>4</v>
      </c>
      <c r="F3" s="11">
        <v>33</v>
      </c>
      <c r="G3" s="44">
        <f>SUMIFS(F7:F14,E7:E14,E3)+SUMIFS(D7:D66,C7:C66,F3)+D3</f>
        <v>0.56899999999999995</v>
      </c>
      <c r="J3" s="46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69" t="s">
        <v>38</v>
      </c>
      <c r="J6" s="69"/>
      <c r="K6" s="69"/>
      <c r="L6" s="69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2022-12-09T08:28:55Z</cp:lastPrinted>
  <dcterms:created xsi:type="dcterms:W3CDTF">2022-10-17T03:06:03Z</dcterms:created>
  <dcterms:modified xsi:type="dcterms:W3CDTF">2022-12-14T04:32:16Z</dcterms:modified>
</cp:coreProperties>
</file>