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5" i="1" l="1"/>
  <c r="G152" i="1" l="1"/>
  <c r="G148" i="1"/>
  <c r="G113" i="1"/>
  <c r="G108" i="1"/>
  <c r="G109" i="1"/>
  <c r="G110" i="1"/>
  <c r="G102" i="1"/>
  <c r="G103" i="1"/>
  <c r="G104" i="1"/>
  <c r="G99" i="1"/>
  <c r="G97" i="1"/>
  <c r="G98" i="1"/>
  <c r="G95" i="1"/>
  <c r="G91" i="1"/>
  <c r="G87" i="1"/>
  <c r="G84" i="1"/>
  <c r="G85" i="1"/>
  <c r="G82" i="1"/>
  <c r="G79" i="1"/>
  <c r="G75" i="1"/>
  <c r="G76" i="1"/>
  <c r="G74" i="1"/>
  <c r="G71" i="1"/>
  <c r="G65" i="1"/>
  <c r="G63" i="1"/>
  <c r="G62" i="1"/>
  <c r="G60" i="1"/>
  <c r="G58" i="1"/>
  <c r="G57" i="1"/>
  <c r="G55" i="1"/>
  <c r="G51" i="1"/>
  <c r="G52" i="1"/>
  <c r="G53" i="1"/>
  <c r="G48" i="1"/>
  <c r="G49" i="1"/>
  <c r="G46" i="1"/>
  <c r="G47" i="1"/>
  <c r="G43" i="1"/>
  <c r="G42" i="1"/>
  <c r="G40" i="1"/>
  <c r="G39" i="1"/>
  <c r="G37" i="1"/>
  <c r="G34" i="1"/>
  <c r="G32" i="1"/>
  <c r="G30" i="1"/>
  <c r="G29" i="1"/>
  <c r="G26" i="1"/>
  <c r="G27" i="1"/>
  <c r="G28" i="1"/>
  <c r="G23" i="1"/>
  <c r="G16" i="1"/>
  <c r="G17" i="1"/>
  <c r="G15" i="1"/>
  <c r="G35" i="1"/>
  <c r="G11" i="1"/>
  <c r="G12" i="1"/>
  <c r="G13" i="1"/>
  <c r="G14" i="1"/>
  <c r="G18" i="1"/>
  <c r="G19" i="1"/>
  <c r="G20" i="1"/>
  <c r="G21" i="1"/>
  <c r="G22" i="1"/>
  <c r="G24" i="1"/>
  <c r="G25" i="1"/>
  <c r="G31" i="1"/>
  <c r="G33" i="1"/>
  <c r="G36" i="1"/>
  <c r="G38" i="1"/>
  <c r="G41" i="1"/>
  <c r="G44" i="1"/>
  <c r="G45" i="1"/>
  <c r="G50" i="1"/>
  <c r="G54" i="1"/>
  <c r="G56" i="1"/>
  <c r="G59" i="1"/>
  <c r="G61" i="1"/>
  <c r="G64" i="1"/>
  <c r="G66" i="1"/>
  <c r="G156" i="1"/>
  <c r="G140" i="1"/>
  <c r="G127" i="1"/>
  <c r="G114" i="1"/>
  <c r="G89" i="1"/>
  <c r="G3" i="3"/>
  <c r="G77" i="1"/>
  <c r="G78" i="1"/>
  <c r="G80" i="1"/>
  <c r="G81" i="1"/>
  <c r="G83" i="1"/>
  <c r="G86" i="1"/>
  <c r="G88" i="1"/>
  <c r="G90" i="1"/>
  <c r="G92" i="1"/>
  <c r="G93" i="1"/>
  <c r="G94" i="1"/>
  <c r="G96" i="1"/>
  <c r="G100" i="1"/>
  <c r="G101" i="1"/>
  <c r="G105" i="1"/>
  <c r="G106" i="1"/>
  <c r="G107" i="1"/>
  <c r="G111" i="1"/>
  <c r="G112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1" i="1"/>
  <c r="G142" i="1"/>
  <c r="G143" i="1"/>
  <c r="G144" i="1"/>
  <c r="G145" i="1"/>
  <c r="G146" i="1"/>
  <c r="G147" i="1"/>
  <c r="G149" i="1"/>
  <c r="G150" i="1"/>
  <c r="G151" i="1"/>
  <c r="G153" i="1"/>
  <c r="G154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10" i="1"/>
  <c r="G67" i="1"/>
  <c r="G68" i="1"/>
  <c r="G69" i="1"/>
  <c r="G70" i="1"/>
  <c r="G72" i="1"/>
  <c r="G73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<sst xmlns="http://schemas.openxmlformats.org/spreadsheetml/2006/main" count="220" uniqueCount="133">
  <si>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</si>
  <si>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</si>
  <si>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</si>
  <si>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</si>
  <si>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</si>
  <si>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</si>
  <si>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</si>
  <si>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</si>
  <si>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</si>
  <si>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</si>
  <si>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</si>
  <si>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</si>
  <si>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</si>
  <si>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</si>
  <si>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</si>
  <si>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</si>
  <si>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</si>
  <si>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</si>
  <si>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</si>
  <si>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</si>
  <si>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</si>
  <si>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</si>
  <si>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</si>
  <si>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</si>
  <si>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</si>
  <si>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</si>
  <si>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</si>
  <si>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</si>
  <si>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</si>
  <si>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</si>
  <si>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</si>
  <si>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</si>
  <si>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</si>
  <si>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</si>
  <si>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</si>
  <si>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</si>
  <si>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</si>
  <si>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</si>
  <si>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</si>
  <si>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</si>
  <si>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</si>
  <si>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</si>
  <si>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JOHN</t>
  </si>
  <si>
    <t>ACCOUNTING</t>
  </si>
  <si>
    <t>PERMANENT</t>
  </si>
  <si>
    <t>2018</t>
  </si>
  <si>
    <t>2019</t>
  </si>
  <si>
    <t>2020</t>
  </si>
  <si>
    <t>2021</t>
  </si>
  <si>
    <t>2022</t>
  </si>
  <si>
    <t>2023</t>
  </si>
  <si>
    <t>SL(1-0-0)</t>
  </si>
  <si>
    <t>2016</t>
  </si>
  <si>
    <t>2017</t>
  </si>
  <si>
    <t>UT(1-0-0)</t>
  </si>
  <si>
    <t>3/16,21/2016</t>
  </si>
  <si>
    <t>SL(2-0-0)</t>
  </si>
  <si>
    <t>SP(1-0-0)</t>
  </si>
  <si>
    <t>ANNIV 6/13/2016</t>
  </si>
  <si>
    <t>UT(2-1-29)</t>
  </si>
  <si>
    <t>UT(1-0-50)</t>
  </si>
  <si>
    <t>UT(1-5-18)</t>
  </si>
  <si>
    <t>UT(2-0-58)</t>
  </si>
  <si>
    <t>BDAY 8/22</t>
  </si>
  <si>
    <t>UT(2-0-9)</t>
  </si>
  <si>
    <t>VL(5-0-0)</t>
  </si>
  <si>
    <t>10/3-7/2016</t>
  </si>
  <si>
    <t>SL(3-0-0)</t>
  </si>
  <si>
    <t>10/12-14/2016</t>
  </si>
  <si>
    <t>VL(2-0-0)</t>
  </si>
  <si>
    <t>12/24,25/2016</t>
  </si>
  <si>
    <t>VL(3-0-0)</t>
  </si>
  <si>
    <t>11/9-11/2016</t>
  </si>
  <si>
    <t>DOMESTIC 10/18</t>
  </si>
  <si>
    <t>UT(0-1-0)</t>
  </si>
  <si>
    <t>UT(2-0-49)</t>
  </si>
  <si>
    <t>UT(0-2-59)</t>
  </si>
  <si>
    <t>UT(0-3-16)</t>
  </si>
  <si>
    <t>UT(1-4-0)</t>
  </si>
  <si>
    <t>VL(1-0-0)</t>
  </si>
  <si>
    <t>ANNIV 6/13/2017</t>
  </si>
  <si>
    <t>BDAY 8/20</t>
  </si>
  <si>
    <t>UT(0-2-14)</t>
  </si>
  <si>
    <t>UT(0-4-46)</t>
  </si>
  <si>
    <t>8/15,16/2017</t>
  </si>
  <si>
    <t>UT(0-4-0)</t>
  </si>
  <si>
    <t>10/23,24,25</t>
  </si>
  <si>
    <t>3/13,14/2018</t>
  </si>
  <si>
    <t>SL(4-0-0)</t>
  </si>
  <si>
    <t>4/24-27/2018</t>
  </si>
  <si>
    <t>5/24,25/2018</t>
  </si>
  <si>
    <t>ANNIV 6/11</t>
  </si>
  <si>
    <t>UT(0-5-24)</t>
  </si>
  <si>
    <t>UT(1-1-32)</t>
  </si>
  <si>
    <t>SL(10-0-0)</t>
  </si>
  <si>
    <t>7/16-27/2018</t>
  </si>
  <si>
    <t>UT(2-0-0)</t>
  </si>
  <si>
    <t>DOMESTIC 10/23</t>
  </si>
  <si>
    <t>9/24,25/2018</t>
  </si>
  <si>
    <t>10/23-25/2018</t>
  </si>
  <si>
    <t>FL(2-0-0)</t>
  </si>
  <si>
    <t>1/11,23/2019</t>
  </si>
  <si>
    <t>UT(0-0-4)</t>
  </si>
  <si>
    <t>2/18,20/2019</t>
  </si>
  <si>
    <t>4/11,12/2019</t>
  </si>
  <si>
    <t>7/4,11/2019</t>
  </si>
  <si>
    <t>8/1,20/2019</t>
  </si>
  <si>
    <t>UT(0-0-29)</t>
  </si>
  <si>
    <t>UT(0-4-27)</t>
  </si>
  <si>
    <t>10/23-25/2019</t>
  </si>
  <si>
    <t>11/13,21/2019</t>
  </si>
  <si>
    <t>UT(1-2-0)</t>
  </si>
  <si>
    <t>UT(1-6-55)</t>
  </si>
  <si>
    <t>12/17,18/2019</t>
  </si>
  <si>
    <t>UT(1-5-30)</t>
  </si>
  <si>
    <t>CL(5-0-0)</t>
  </si>
  <si>
    <t>CALAMITY 1/15, 2/11-14</t>
  </si>
  <si>
    <t>10/1,2/2020</t>
  </si>
  <si>
    <t>FL(5-0-0)</t>
  </si>
  <si>
    <t>1/12-14/2021</t>
  </si>
  <si>
    <t>2/18,19/2021</t>
  </si>
  <si>
    <t>4/20,22/2021</t>
  </si>
  <si>
    <t>6/30, 7/1,2</t>
  </si>
  <si>
    <t>11/11,12/2021</t>
  </si>
  <si>
    <t>1/27,28,2/1-2</t>
  </si>
  <si>
    <t>GRAD 5/6</t>
  </si>
  <si>
    <t>11/14,15,16</t>
  </si>
  <si>
    <t>9/14,15</t>
  </si>
  <si>
    <t>UT(0-0-32)</t>
  </si>
  <si>
    <t>10/24,25/2022</t>
  </si>
  <si>
    <t>TOTAL LEAVE BALANCE</t>
  </si>
  <si>
    <t>FL(3-0-0)</t>
  </si>
  <si>
    <t>10/20,23,24/2023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</si>
</sst>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15" totalsRowShown="0" headerRowDxfId="24" headerRowBorderDxfId="23" tableBorderDxfId="22" totalsRowBorderDxfId="21">
  <autoFilter ref="A8:K215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215"/>
  <sheetViews>
    <sheetView tabSelected="1" zoomScaleNormal="100" workbookViewId="0">
      <pane ySplit="3690" topLeftCell="A153" activePane="bottomLeft"/>
      <selection activeCell="K8" sqref="K8"/>
      <selection pane="bottomLeft" activeCell="K166" sqref="K16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>
        <v>33893</v>
      </c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44</v>
      </c>
      <c r="C4" s="52"/>
      <c r="D4" s="22" t="s">
        <v>12</v>
      </c>
      <c r="F4" s="57" t="s">
        <v>43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133.63400000000001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135.55000000000001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8" t="s">
        <v>52</v>
      </c>
      <c r="B11" s="20"/>
      <c r="C11" s="13"/>
      <c r="D11" s="39"/>
      <c r="E11" s="34"/>
      <c r="F11" s="20"/>
      <c r="G11" s="13" t="str">
        <f>IF(ISBLANK(Table1[[#This Row],[EARNED]]),"",Table1[[#This Row],[EARNED]])</f>
        <v/>
      </c>
      <c r="H11" s="39"/>
      <c r="I11" s="34"/>
      <c r="J11" s="11"/>
      <c r="K11" s="20"/>
    </row>
    <row r="12" spans="1:11" x14ac:dyDescent="0.25">
      <c r="A12" s="40">
        <v>42370</v>
      </c>
      <c r="B12" s="20" t="s">
        <v>54</v>
      </c>
      <c r="C12" s="13">
        <v>1.25</v>
      </c>
      <c r="D12" s="39">
        <v>1</v>
      </c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40">
        <v>42401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40">
        <v>42430</v>
      </c>
      <c r="B14" s="20" t="s">
        <v>51</v>
      </c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>
        <v>1</v>
      </c>
      <c r="I14" s="34"/>
      <c r="J14" s="11"/>
      <c r="K14" s="49">
        <v>42439</v>
      </c>
    </row>
    <row r="15" spans="1:11" x14ac:dyDescent="0.25">
      <c r="A15" s="40"/>
      <c r="B15" s="20" t="s">
        <v>56</v>
      </c>
      <c r="C15" s="13"/>
      <c r="D15" s="39"/>
      <c r="E15" s="34"/>
      <c r="F15" s="20"/>
      <c r="G15" s="13" t="str">
        <f>IF(ISBLANK(Table1[[#This Row],[EARNED]]),"",Table1[[#This Row],[EARNED]])</f>
        <v/>
      </c>
      <c r="H15" s="39">
        <v>2</v>
      </c>
      <c r="I15" s="34"/>
      <c r="J15" s="11"/>
      <c r="K15" s="20" t="s">
        <v>55</v>
      </c>
    </row>
    <row r="16" spans="1:11" x14ac:dyDescent="0.25">
      <c r="A16" s="40"/>
      <c r="B16" s="20" t="s">
        <v>57</v>
      </c>
      <c r="C16" s="13"/>
      <c r="D16" s="39"/>
      <c r="E16" s="34"/>
      <c r="F16" s="20"/>
      <c r="G16" s="13" t="str">
        <f>IF(ISBLANK(Table1[[#This Row],[EARNED]]),"",Table1[[#This Row],[EARNED]])</f>
        <v/>
      </c>
      <c r="H16" s="39"/>
      <c r="I16" s="34"/>
      <c r="J16" s="11"/>
      <c r="K16" s="20" t="s">
        <v>58</v>
      </c>
    </row>
    <row r="17" spans="1:11" x14ac:dyDescent="0.25">
      <c r="A17" s="40"/>
      <c r="B17" s="20" t="s">
        <v>54</v>
      </c>
      <c r="C17" s="13"/>
      <c r="D17" s="39">
        <v>1</v>
      </c>
      <c r="E17" s="34"/>
      <c r="F17" s="20"/>
      <c r="G17" s="13" t="str">
        <f>IF(ISBLANK(Table1[[#This Row],[EARNED]]),"",Table1[[#This Row],[EARNED]])</f>
        <v/>
      </c>
      <c r="H17" s="39"/>
      <c r="I17" s="34"/>
      <c r="J17" s="11"/>
      <c r="K17" s="20"/>
    </row>
    <row r="18" spans="1:11" x14ac:dyDescent="0.25">
      <c r="A18" s="40">
        <v>42461</v>
      </c>
      <c r="B18" s="20" t="s">
        <v>59</v>
      </c>
      <c r="C18" s="13">
        <v>1.25</v>
      </c>
      <c r="D18" s="39">
        <v>2.1850000000000001</v>
      </c>
      <c r="E18" s="34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42491</v>
      </c>
      <c r="B19" s="20" t="s">
        <v>60</v>
      </c>
      <c r="C19" s="13">
        <v>1.25</v>
      </c>
      <c r="D19" s="39">
        <v>1.1040000000000001</v>
      </c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25">
      <c r="A20" s="40">
        <v>42522</v>
      </c>
      <c r="B20" s="20" t="s">
        <v>61</v>
      </c>
      <c r="C20" s="13">
        <v>1.25</v>
      </c>
      <c r="D20" s="39">
        <v>1.6619999999999999</v>
      </c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25">
      <c r="A21" s="40">
        <v>42552</v>
      </c>
      <c r="B21" s="20" t="s">
        <v>62</v>
      </c>
      <c r="C21" s="13">
        <v>1.25</v>
      </c>
      <c r="D21" s="39">
        <v>2.121</v>
      </c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25">
      <c r="A22" s="40">
        <v>42583</v>
      </c>
      <c r="B22" s="20" t="s">
        <v>57</v>
      </c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 t="s">
        <v>63</v>
      </c>
    </row>
    <row r="23" spans="1:11" x14ac:dyDescent="0.25">
      <c r="A23" s="40"/>
      <c r="B23" s="20" t="s">
        <v>64</v>
      </c>
      <c r="C23" s="13"/>
      <c r="D23" s="39">
        <v>2.0190000000000001</v>
      </c>
      <c r="E23" s="34"/>
      <c r="F23" s="20"/>
      <c r="G23" s="13" t="str">
        <f>IF(ISBLANK(Table1[[#This Row],[EARNED]]),"",Table1[[#This Row],[EARNED]])</f>
        <v/>
      </c>
      <c r="H23" s="39"/>
      <c r="I23" s="34"/>
      <c r="J23" s="11"/>
      <c r="K23" s="20"/>
    </row>
    <row r="24" spans="1:11" x14ac:dyDescent="0.25">
      <c r="A24" s="40">
        <v>42614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25">
      <c r="A25" s="40">
        <v>42644</v>
      </c>
      <c r="B25" s="20" t="s">
        <v>65</v>
      </c>
      <c r="C25" s="13">
        <v>1.25</v>
      </c>
      <c r="D25" s="39">
        <v>5</v>
      </c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 t="s">
        <v>66</v>
      </c>
    </row>
    <row r="26" spans="1:11" x14ac:dyDescent="0.25">
      <c r="A26" s="40"/>
      <c r="B26" s="20" t="s">
        <v>67</v>
      </c>
      <c r="C26" s="13"/>
      <c r="D26" s="39"/>
      <c r="E26" s="34"/>
      <c r="F26" s="20"/>
      <c r="G26" s="13" t="str">
        <f>IF(ISBLANK(Table1[[#This Row],[EARNED]]),"",Table1[[#This Row],[EARNED]])</f>
        <v/>
      </c>
      <c r="H26" s="39">
        <v>3</v>
      </c>
      <c r="I26" s="34"/>
      <c r="J26" s="11"/>
      <c r="K26" s="20" t="s">
        <v>68</v>
      </c>
    </row>
    <row r="27" spans="1:11" x14ac:dyDescent="0.25">
      <c r="A27" s="40"/>
      <c r="B27" s="20" t="s">
        <v>69</v>
      </c>
      <c r="C27" s="13"/>
      <c r="D27" s="39">
        <v>2</v>
      </c>
      <c r="E27" s="34"/>
      <c r="F27" s="20"/>
      <c r="G27" s="13" t="str">
        <f>IF(ISBLANK(Table1[[#This Row],[EARNED]]),"",Table1[[#This Row],[EARNED]])</f>
        <v/>
      </c>
      <c r="H27" s="39"/>
      <c r="I27" s="34"/>
      <c r="J27" s="11"/>
      <c r="K27" s="20" t="s">
        <v>70</v>
      </c>
    </row>
    <row r="28" spans="1:11" x14ac:dyDescent="0.25">
      <c r="A28" s="40"/>
      <c r="B28" s="20" t="s">
        <v>51</v>
      </c>
      <c r="C28" s="13"/>
      <c r="D28" s="39"/>
      <c r="E28" s="34"/>
      <c r="F28" s="20"/>
      <c r="G28" s="13" t="str">
        <f>IF(ISBLANK(Table1[[#This Row],[EARNED]]),"",Table1[[#This Row],[EARNED]])</f>
        <v/>
      </c>
      <c r="H28" s="39">
        <v>1</v>
      </c>
      <c r="I28" s="34"/>
      <c r="J28" s="11"/>
      <c r="K28" s="49">
        <v>42669</v>
      </c>
    </row>
    <row r="29" spans="1:11" x14ac:dyDescent="0.25">
      <c r="A29" s="40"/>
      <c r="B29" s="20" t="s">
        <v>71</v>
      </c>
      <c r="C29" s="13"/>
      <c r="D29" s="39">
        <v>3</v>
      </c>
      <c r="E29" s="34"/>
      <c r="F29" s="20"/>
      <c r="G29" s="13" t="str">
        <f>IF(ISBLANK(Table1[[#This Row],[EARNED]]),"",Table1[[#This Row],[EARNED]])</f>
        <v/>
      </c>
      <c r="H29" s="39"/>
      <c r="I29" s="34"/>
      <c r="J29" s="11"/>
      <c r="K29" s="49" t="s">
        <v>72</v>
      </c>
    </row>
    <row r="30" spans="1:11" x14ac:dyDescent="0.25">
      <c r="A30" s="40"/>
      <c r="B30" s="20" t="s">
        <v>57</v>
      </c>
      <c r="C30" s="13"/>
      <c r="D30" s="39"/>
      <c r="E30" s="34"/>
      <c r="F30" s="20"/>
      <c r="G30" s="13" t="str">
        <f>IF(ISBLANK(Table1[[#This Row],[EARNED]]),"",Table1[[#This Row],[EARNED]])</f>
        <v/>
      </c>
      <c r="H30" s="39"/>
      <c r="I30" s="34"/>
      <c r="J30" s="11"/>
      <c r="K30" s="49" t="s">
        <v>73</v>
      </c>
    </row>
    <row r="31" spans="1:11" x14ac:dyDescent="0.25">
      <c r="A31" s="40">
        <v>42675</v>
      </c>
      <c r="B31" s="20" t="s">
        <v>51</v>
      </c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>
        <v>1</v>
      </c>
      <c r="I31" s="34"/>
      <c r="J31" s="11"/>
      <c r="K31" s="49">
        <v>42691</v>
      </c>
    </row>
    <row r="32" spans="1:11" x14ac:dyDescent="0.25">
      <c r="A32" s="40"/>
      <c r="B32" s="20" t="s">
        <v>54</v>
      </c>
      <c r="C32" s="13"/>
      <c r="D32" s="39">
        <v>1</v>
      </c>
      <c r="E32" s="34"/>
      <c r="F32" s="20"/>
      <c r="G32" s="13" t="str">
        <f>IF(ISBLANK(Table1[[#This Row],[EARNED]]),"",Table1[[#This Row],[EARNED]])</f>
        <v/>
      </c>
      <c r="H32" s="39"/>
      <c r="I32" s="34"/>
      <c r="J32" s="11"/>
      <c r="K32" s="49"/>
    </row>
    <row r="33" spans="1:11" x14ac:dyDescent="0.25">
      <c r="A33" s="40">
        <v>42705</v>
      </c>
      <c r="B33" s="20" t="s">
        <v>51</v>
      </c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>
        <v>1</v>
      </c>
      <c r="I33" s="34"/>
      <c r="J33" s="11"/>
      <c r="K33" s="49">
        <v>42725</v>
      </c>
    </row>
    <row r="34" spans="1:11" x14ac:dyDescent="0.25">
      <c r="A34" s="40"/>
      <c r="B34" s="20" t="s">
        <v>74</v>
      </c>
      <c r="C34" s="13"/>
      <c r="D34" s="39">
        <v>0.125</v>
      </c>
      <c r="E34" s="34"/>
      <c r="F34" s="20"/>
      <c r="G34" s="13" t="str">
        <f>IF(ISBLANK(Table1[[#This Row],[EARNED]]),"",Table1[[#This Row],[EARNED]])</f>
        <v/>
      </c>
      <c r="H34" s="39"/>
      <c r="I34" s="34"/>
      <c r="J34" s="11"/>
      <c r="K34" s="49"/>
    </row>
    <row r="35" spans="1:11" x14ac:dyDescent="0.25">
      <c r="A35" s="48" t="s">
        <v>53</v>
      </c>
      <c r="B35" s="20"/>
      <c r="C35" s="13"/>
      <c r="D35" s="39"/>
      <c r="E35" s="34"/>
      <c r="F35" s="20"/>
      <c r="G35" s="13" t="str">
        <f>IF(ISBLANK(Table1[[#This Row],[EARNED]]),"",Table1[[#This Row],[EARNED]])</f>
        <v/>
      </c>
      <c r="H35" s="39"/>
      <c r="I35" s="34"/>
      <c r="J35" s="11"/>
      <c r="K35" s="20"/>
    </row>
    <row r="36" spans="1:11" x14ac:dyDescent="0.25">
      <c r="A36" s="40">
        <v>42736</v>
      </c>
      <c r="B36" s="20" t="s">
        <v>51</v>
      </c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>
        <v>1</v>
      </c>
      <c r="I36" s="34"/>
      <c r="J36" s="11"/>
      <c r="K36" s="20"/>
    </row>
    <row r="37" spans="1:11" x14ac:dyDescent="0.25">
      <c r="A37" s="40"/>
      <c r="B37" s="20" t="s">
        <v>75</v>
      </c>
      <c r="C37" s="13"/>
      <c r="D37" s="39">
        <v>2.1019999999999999</v>
      </c>
      <c r="E37" s="34"/>
      <c r="F37" s="20"/>
      <c r="G37" s="13" t="str">
        <f>IF(ISBLANK(Table1[[#This Row],[EARNED]]),"",Table1[[#This Row],[EARNED]])</f>
        <v/>
      </c>
      <c r="H37" s="39"/>
      <c r="I37" s="34"/>
      <c r="J37" s="11"/>
      <c r="K37" s="20"/>
    </row>
    <row r="38" spans="1:11" x14ac:dyDescent="0.25">
      <c r="A38" s="40">
        <v>42767</v>
      </c>
      <c r="B38" s="20" t="s">
        <v>51</v>
      </c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>
        <v>1</v>
      </c>
      <c r="I38" s="34"/>
      <c r="J38" s="11"/>
      <c r="K38" s="49">
        <v>42783</v>
      </c>
    </row>
    <row r="39" spans="1:11" x14ac:dyDescent="0.25">
      <c r="A39" s="40"/>
      <c r="B39" s="20" t="s">
        <v>51</v>
      </c>
      <c r="C39" s="13"/>
      <c r="D39" s="39"/>
      <c r="E39" s="34"/>
      <c r="F39" s="20"/>
      <c r="G39" s="13" t="str">
        <f>IF(ISBLANK(Table1[[#This Row],[EARNED]]),"",Table1[[#This Row],[EARNED]])</f>
        <v/>
      </c>
      <c r="H39" s="39">
        <v>1</v>
      </c>
      <c r="I39" s="34"/>
      <c r="J39" s="11"/>
      <c r="K39" s="49">
        <v>42788</v>
      </c>
    </row>
    <row r="40" spans="1:11" x14ac:dyDescent="0.25">
      <c r="A40" s="40"/>
      <c r="B40" s="20" t="s">
        <v>54</v>
      </c>
      <c r="C40" s="13"/>
      <c r="D40" s="39">
        <v>1</v>
      </c>
      <c r="E40" s="34"/>
      <c r="F40" s="20"/>
      <c r="G40" s="13" t="str">
        <f>IF(ISBLANK(Table1[[#This Row],[EARNED]]),"",Table1[[#This Row],[EARNED]])</f>
        <v/>
      </c>
      <c r="H40" s="39"/>
      <c r="I40" s="34"/>
      <c r="J40" s="11"/>
      <c r="K40" s="49"/>
    </row>
    <row r="41" spans="1:11" x14ac:dyDescent="0.25">
      <c r="A41" s="40">
        <v>42795</v>
      </c>
      <c r="B41" s="20" t="s">
        <v>51</v>
      </c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>
        <v>1</v>
      </c>
      <c r="I41" s="34"/>
      <c r="J41" s="11"/>
      <c r="K41" s="49">
        <v>42795</v>
      </c>
    </row>
    <row r="42" spans="1:11" x14ac:dyDescent="0.25">
      <c r="A42" s="40"/>
      <c r="B42" s="20" t="s">
        <v>51</v>
      </c>
      <c r="C42" s="13"/>
      <c r="D42" s="39"/>
      <c r="E42" s="34"/>
      <c r="F42" s="20"/>
      <c r="G42" s="13" t="str">
        <f>IF(ISBLANK(Table1[[#This Row],[EARNED]]),"",Table1[[#This Row],[EARNED]])</f>
        <v/>
      </c>
      <c r="H42" s="39">
        <v>1</v>
      </c>
      <c r="I42" s="34"/>
      <c r="J42" s="11"/>
      <c r="K42" s="49">
        <v>42804</v>
      </c>
    </row>
    <row r="43" spans="1:11" x14ac:dyDescent="0.25">
      <c r="A43" s="40"/>
      <c r="B43" s="20" t="s">
        <v>76</v>
      </c>
      <c r="C43" s="13"/>
      <c r="D43" s="39">
        <v>0.373</v>
      </c>
      <c r="E43" s="34"/>
      <c r="F43" s="20"/>
      <c r="G43" s="13" t="str">
        <f>IF(ISBLANK(Table1[[#This Row],[EARNED]]),"",Table1[[#This Row],[EARNED]])</f>
        <v/>
      </c>
      <c r="H43" s="39"/>
      <c r="I43" s="34"/>
      <c r="J43" s="11"/>
      <c r="K43" s="49"/>
    </row>
    <row r="44" spans="1:11" x14ac:dyDescent="0.25">
      <c r="A44" s="40">
        <v>42826</v>
      </c>
      <c r="B44" s="20" t="s">
        <v>77</v>
      </c>
      <c r="C44" s="13">
        <v>1.25</v>
      </c>
      <c r="D44" s="39">
        <v>0.40800000000000003</v>
      </c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25">
      <c r="A45" s="40">
        <v>42856</v>
      </c>
      <c r="B45" s="20" t="s">
        <v>51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>
        <v>1</v>
      </c>
      <c r="I45" s="34"/>
      <c r="J45" s="11"/>
      <c r="K45" s="49">
        <v>42857</v>
      </c>
    </row>
    <row r="46" spans="1:11" x14ac:dyDescent="0.25">
      <c r="A46" s="40"/>
      <c r="B46" s="20" t="s">
        <v>51</v>
      </c>
      <c r="C46" s="13"/>
      <c r="D46" s="39"/>
      <c r="E46" s="34"/>
      <c r="F46" s="20"/>
      <c r="G46" s="13" t="str">
        <f>IF(ISBLANK(Table1[[#This Row],[EARNED]]),"",Table1[[#This Row],[EARNED]])</f>
        <v/>
      </c>
      <c r="H46" s="39">
        <v>1</v>
      </c>
      <c r="I46" s="34"/>
      <c r="J46" s="11"/>
      <c r="K46" s="49">
        <v>42867</v>
      </c>
    </row>
    <row r="47" spans="1:11" x14ac:dyDescent="0.25">
      <c r="A47" s="40"/>
      <c r="B47" s="20" t="s">
        <v>51</v>
      </c>
      <c r="C47" s="13"/>
      <c r="D47" s="39"/>
      <c r="E47" s="34"/>
      <c r="F47" s="20"/>
      <c r="G47" s="13" t="str">
        <f>IF(ISBLANK(Table1[[#This Row],[EARNED]]),"",Table1[[#This Row],[EARNED]])</f>
        <v/>
      </c>
      <c r="H47" s="39">
        <v>1</v>
      </c>
      <c r="I47" s="34"/>
      <c r="J47" s="11"/>
      <c r="K47" s="49">
        <v>42871</v>
      </c>
    </row>
    <row r="48" spans="1:11" x14ac:dyDescent="0.25">
      <c r="A48" s="40"/>
      <c r="B48" s="20" t="s">
        <v>51</v>
      </c>
      <c r="C48" s="13"/>
      <c r="D48" s="39"/>
      <c r="E48" s="34"/>
      <c r="F48" s="20"/>
      <c r="G48" s="13" t="str">
        <f>IF(ISBLANK(Table1[[#This Row],[EARNED]]),"",Table1[[#This Row],[EARNED]])</f>
        <v/>
      </c>
      <c r="H48" s="39">
        <v>1</v>
      </c>
      <c r="I48" s="34"/>
      <c r="J48" s="11"/>
      <c r="K48" s="49">
        <v>42864</v>
      </c>
    </row>
    <row r="49" spans="1:11" x14ac:dyDescent="0.25">
      <c r="A49" s="40"/>
      <c r="B49" s="20" t="s">
        <v>78</v>
      </c>
      <c r="C49" s="13"/>
      <c r="D49" s="39">
        <v>1.5</v>
      </c>
      <c r="E49" s="34"/>
      <c r="F49" s="20"/>
      <c r="G49" s="13" t="str">
        <f>IF(ISBLANK(Table1[[#This Row],[EARNED]]),"",Table1[[#This Row],[EARNED]])</f>
        <v/>
      </c>
      <c r="H49" s="39"/>
      <c r="I49" s="34"/>
      <c r="J49" s="11"/>
      <c r="K49" s="49"/>
    </row>
    <row r="50" spans="1:11" x14ac:dyDescent="0.25">
      <c r="A50" s="40">
        <v>42887</v>
      </c>
      <c r="B50" s="20" t="s">
        <v>79</v>
      </c>
      <c r="C50" s="13">
        <v>1.25</v>
      </c>
      <c r="D50" s="39">
        <v>1</v>
      </c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49">
        <v>42894</v>
      </c>
    </row>
    <row r="51" spans="1:11" x14ac:dyDescent="0.25">
      <c r="A51" s="40"/>
      <c r="B51" s="20" t="s">
        <v>57</v>
      </c>
      <c r="C51" s="13"/>
      <c r="D51" s="39"/>
      <c r="E51" s="34"/>
      <c r="F51" s="20"/>
      <c r="G51" s="13" t="str">
        <f>IF(ISBLANK(Table1[[#This Row],[EARNED]]),"",Table1[[#This Row],[EARNED]])</f>
        <v/>
      </c>
      <c r="H51" s="39"/>
      <c r="I51" s="34"/>
      <c r="J51" s="11"/>
      <c r="K51" s="49" t="s">
        <v>80</v>
      </c>
    </row>
    <row r="52" spans="1:11" x14ac:dyDescent="0.25">
      <c r="A52" s="40"/>
      <c r="B52" s="20" t="s">
        <v>57</v>
      </c>
      <c r="C52" s="13"/>
      <c r="D52" s="39"/>
      <c r="E52" s="34"/>
      <c r="F52" s="20"/>
      <c r="G52" s="13" t="str">
        <f>IF(ISBLANK(Table1[[#This Row],[EARNED]]),"",Table1[[#This Row],[EARNED]])</f>
        <v/>
      </c>
      <c r="H52" s="39"/>
      <c r="I52" s="34"/>
      <c r="J52" s="11"/>
      <c r="K52" s="49" t="s">
        <v>81</v>
      </c>
    </row>
    <row r="53" spans="1:11" x14ac:dyDescent="0.25">
      <c r="A53" s="40"/>
      <c r="B53" s="20" t="s">
        <v>82</v>
      </c>
      <c r="C53" s="13"/>
      <c r="D53" s="39">
        <v>0.27900000000000003</v>
      </c>
      <c r="E53" s="34"/>
      <c r="F53" s="20"/>
      <c r="G53" s="13" t="str">
        <f>IF(ISBLANK(Table1[[#This Row],[EARNED]]),"",Table1[[#This Row],[EARNED]])</f>
        <v/>
      </c>
      <c r="H53" s="39"/>
      <c r="I53" s="34"/>
      <c r="J53" s="11"/>
      <c r="K53" s="49"/>
    </row>
    <row r="54" spans="1:11" x14ac:dyDescent="0.25">
      <c r="A54" s="40">
        <v>42917</v>
      </c>
      <c r="B54" s="20" t="s">
        <v>83</v>
      </c>
      <c r="C54" s="13">
        <v>1.25</v>
      </c>
      <c r="D54" s="39">
        <v>0.59599999999999997</v>
      </c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25">
      <c r="A55" s="40"/>
      <c r="B55" s="20" t="s">
        <v>51</v>
      </c>
      <c r="C55" s="13"/>
      <c r="D55" s="39"/>
      <c r="E55" s="34"/>
      <c r="F55" s="20"/>
      <c r="G55" s="13" t="str">
        <f>IF(ISBLANK(Table1[[#This Row],[EARNED]]),"",Table1[[#This Row],[EARNED]])</f>
        <v/>
      </c>
      <c r="H55" s="39">
        <v>1</v>
      </c>
      <c r="I55" s="34"/>
      <c r="J55" s="11"/>
      <c r="K55" s="49">
        <v>42951</v>
      </c>
    </row>
    <row r="56" spans="1:11" x14ac:dyDescent="0.25">
      <c r="A56" s="40">
        <v>42948</v>
      </c>
      <c r="B56" s="20" t="s">
        <v>56</v>
      </c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>
        <v>2</v>
      </c>
      <c r="I56" s="34"/>
      <c r="J56" s="11"/>
      <c r="K56" s="20" t="s">
        <v>84</v>
      </c>
    </row>
    <row r="57" spans="1:11" x14ac:dyDescent="0.25">
      <c r="A57" s="40"/>
      <c r="B57" s="20" t="s">
        <v>85</v>
      </c>
      <c r="C57" s="13"/>
      <c r="D57" s="39">
        <v>0.5</v>
      </c>
      <c r="E57" s="34"/>
      <c r="F57" s="20"/>
      <c r="G57" s="13" t="str">
        <f>IF(ISBLANK(Table1[[#This Row],[EARNED]]),"",Table1[[#This Row],[EARNED]])</f>
        <v/>
      </c>
      <c r="H57" s="39"/>
      <c r="I57" s="34"/>
      <c r="J57" s="11"/>
      <c r="K57" s="20"/>
    </row>
    <row r="58" spans="1:11" x14ac:dyDescent="0.25">
      <c r="A58" s="40"/>
      <c r="B58" s="20" t="s">
        <v>51</v>
      </c>
      <c r="C58" s="13"/>
      <c r="D58" s="39"/>
      <c r="E58" s="34"/>
      <c r="F58" s="20"/>
      <c r="G58" s="13" t="str">
        <f>IF(ISBLANK(Table1[[#This Row],[EARNED]]),"",Table1[[#This Row],[EARNED]])</f>
        <v/>
      </c>
      <c r="H58" s="39">
        <v>1</v>
      </c>
      <c r="I58" s="34"/>
      <c r="J58" s="11"/>
      <c r="K58" s="49">
        <v>43003</v>
      </c>
    </row>
    <row r="59" spans="1:11" x14ac:dyDescent="0.25">
      <c r="A59" s="40">
        <v>42979</v>
      </c>
      <c r="B59" s="20" t="s">
        <v>74</v>
      </c>
      <c r="C59" s="13">
        <v>1.25</v>
      </c>
      <c r="D59" s="39">
        <v>0.125</v>
      </c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25">
      <c r="A60" s="40"/>
      <c r="B60" s="20" t="s">
        <v>51</v>
      </c>
      <c r="C60" s="13"/>
      <c r="D60" s="39"/>
      <c r="E60" s="34"/>
      <c r="F60" s="20"/>
      <c r="G60" s="13" t="str">
        <f>IF(ISBLANK(Table1[[#This Row],[EARNED]]),"",Table1[[#This Row],[EARNED]])</f>
        <v/>
      </c>
      <c r="H60" s="39">
        <v>1</v>
      </c>
      <c r="I60" s="34"/>
      <c r="J60" s="11"/>
      <c r="K60" s="49">
        <v>43017</v>
      </c>
    </row>
    <row r="61" spans="1:11" x14ac:dyDescent="0.25">
      <c r="A61" s="40">
        <v>43009</v>
      </c>
      <c r="B61" s="20" t="s">
        <v>71</v>
      </c>
      <c r="C61" s="13">
        <v>1.25</v>
      </c>
      <c r="D61" s="39">
        <v>3</v>
      </c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 t="s">
        <v>86</v>
      </c>
    </row>
    <row r="62" spans="1:11" x14ac:dyDescent="0.25">
      <c r="A62" s="40"/>
      <c r="B62" s="20" t="s">
        <v>51</v>
      </c>
      <c r="C62" s="13"/>
      <c r="D62" s="39"/>
      <c r="E62" s="34"/>
      <c r="F62" s="20"/>
      <c r="G62" s="13" t="str">
        <f>IF(ISBLANK(Table1[[#This Row],[EARNED]]),"",Table1[[#This Row],[EARNED]])</f>
        <v/>
      </c>
      <c r="H62" s="39">
        <v>1</v>
      </c>
      <c r="I62" s="34"/>
      <c r="J62" s="11"/>
      <c r="K62" s="49">
        <v>42993</v>
      </c>
    </row>
    <row r="63" spans="1:11" x14ac:dyDescent="0.25">
      <c r="A63" s="40"/>
      <c r="B63" s="20" t="s">
        <v>54</v>
      </c>
      <c r="C63" s="13"/>
      <c r="D63" s="39">
        <v>1</v>
      </c>
      <c r="E63" s="34"/>
      <c r="F63" s="20"/>
      <c r="G63" s="13" t="str">
        <f>IF(ISBLANK(Table1[[#This Row],[EARNED]]),"",Table1[[#This Row],[EARNED]])</f>
        <v/>
      </c>
      <c r="H63" s="39"/>
      <c r="I63" s="34"/>
      <c r="J63" s="11"/>
      <c r="K63" s="49"/>
    </row>
    <row r="64" spans="1:11" x14ac:dyDescent="0.25">
      <c r="A64" s="40">
        <v>43040</v>
      </c>
      <c r="B64" s="20" t="s">
        <v>51</v>
      </c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>
        <v>1</v>
      </c>
      <c r="I64" s="34"/>
      <c r="J64" s="11"/>
      <c r="K64" s="49">
        <v>43054</v>
      </c>
    </row>
    <row r="65" spans="1:11" x14ac:dyDescent="0.25">
      <c r="A65" s="40"/>
      <c r="B65" s="20" t="s">
        <v>51</v>
      </c>
      <c r="C65" s="13"/>
      <c r="D65" s="39"/>
      <c r="E65" s="34"/>
      <c r="F65" s="20"/>
      <c r="G65" s="13" t="str">
        <f>IF(ISBLANK(Table1[[#This Row],[EARNED]]),"",Table1[[#This Row],[EARNED]])</f>
        <v/>
      </c>
      <c r="H65" s="39">
        <v>1</v>
      </c>
      <c r="I65" s="34"/>
      <c r="J65" s="11"/>
      <c r="K65" s="49">
        <v>43056</v>
      </c>
    </row>
    <row r="66" spans="1:11" x14ac:dyDescent="0.25">
      <c r="A66" s="40">
        <v>43070</v>
      </c>
      <c r="B66" s="20"/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25">
      <c r="A67" s="48" t="s">
        <v>45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43101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43132</v>
      </c>
      <c r="B69" s="20" t="s">
        <v>51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9">
        <v>43121</v>
      </c>
    </row>
    <row r="70" spans="1:11" x14ac:dyDescent="0.25">
      <c r="A70" s="40">
        <v>43160</v>
      </c>
      <c r="B70" s="20" t="s">
        <v>56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2</v>
      </c>
      <c r="I70" s="9"/>
      <c r="J70" s="11"/>
      <c r="K70" s="20" t="s">
        <v>87</v>
      </c>
    </row>
    <row r="71" spans="1:11" x14ac:dyDescent="0.25">
      <c r="A71" s="40"/>
      <c r="B71" s="20" t="s">
        <v>88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4</v>
      </c>
      <c r="I71" s="9"/>
      <c r="J71" s="11"/>
      <c r="K71" s="20" t="s">
        <v>89</v>
      </c>
    </row>
    <row r="72" spans="1:11" x14ac:dyDescent="0.25">
      <c r="A72" s="40">
        <v>43191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43221</v>
      </c>
      <c r="B73" s="15" t="s">
        <v>51</v>
      </c>
      <c r="C73" s="13">
        <v>1.25</v>
      </c>
      <c r="D73" s="43"/>
      <c r="E73" s="9"/>
      <c r="F73" s="15"/>
      <c r="G73" s="42">
        <f>IF(ISBLANK(Table1[[#This Row],[EARNED]]),"",Table1[[#This Row],[EARNED]])</f>
        <v>1.25</v>
      </c>
      <c r="H73" s="43">
        <v>1</v>
      </c>
      <c r="I73" s="9"/>
      <c r="J73" s="12"/>
      <c r="K73" s="50">
        <v>43227</v>
      </c>
    </row>
    <row r="74" spans="1:11" x14ac:dyDescent="0.25">
      <c r="A74" s="40"/>
      <c r="B74" s="15" t="s">
        <v>56</v>
      </c>
      <c r="C74" s="13"/>
      <c r="D74" s="43"/>
      <c r="E74" s="9"/>
      <c r="F74" s="15"/>
      <c r="G74" s="42" t="str">
        <f>IF(ISBLANK(Table1[[#This Row],[EARNED]]),"",Table1[[#This Row],[EARNED]])</f>
        <v/>
      </c>
      <c r="H74" s="43">
        <v>2</v>
      </c>
      <c r="I74" s="9"/>
      <c r="J74" s="12"/>
      <c r="K74" s="50" t="s">
        <v>90</v>
      </c>
    </row>
    <row r="75" spans="1:11" x14ac:dyDescent="0.25">
      <c r="A75" s="40"/>
      <c r="B75" s="15" t="s">
        <v>57</v>
      </c>
      <c r="C75" s="13"/>
      <c r="D75" s="43"/>
      <c r="E75" s="9"/>
      <c r="F75" s="15"/>
      <c r="G75" s="42" t="str">
        <f>IF(ISBLANK(Table1[[#This Row],[EARNED]]),"",Table1[[#This Row],[EARNED]])</f>
        <v/>
      </c>
      <c r="H75" s="43"/>
      <c r="I75" s="9"/>
      <c r="J75" s="12"/>
      <c r="K75" s="50" t="s">
        <v>91</v>
      </c>
    </row>
    <row r="76" spans="1:11" x14ac:dyDescent="0.25">
      <c r="A76" s="40"/>
      <c r="B76" s="15" t="s">
        <v>92</v>
      </c>
      <c r="C76" s="13"/>
      <c r="D76" s="43">
        <v>0.67500000000000004</v>
      </c>
      <c r="E76" s="9"/>
      <c r="F76" s="15"/>
      <c r="G76" s="42" t="str">
        <f>IF(ISBLANK(Table1[[#This Row],[EARNED]]),"",Table1[[#This Row],[EARNED]])</f>
        <v/>
      </c>
      <c r="H76" s="43"/>
      <c r="I76" s="9"/>
      <c r="J76" s="12"/>
      <c r="K76" s="50"/>
    </row>
    <row r="77" spans="1:11" x14ac:dyDescent="0.25">
      <c r="A77" s="40">
        <v>43252</v>
      </c>
      <c r="B77" s="20" t="s">
        <v>93</v>
      </c>
      <c r="C77" s="13">
        <v>1.25</v>
      </c>
      <c r="D77" s="39">
        <v>1.1919999999999999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43282</v>
      </c>
      <c r="B78" s="20" t="s">
        <v>94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10</v>
      </c>
      <c r="I78" s="9"/>
      <c r="J78" s="11"/>
      <c r="K78" s="20" t="s">
        <v>95</v>
      </c>
    </row>
    <row r="79" spans="1:11" x14ac:dyDescent="0.25">
      <c r="A79" s="40"/>
      <c r="B79" s="20" t="s">
        <v>96</v>
      </c>
      <c r="C79" s="13"/>
      <c r="D79" s="39">
        <v>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43313</v>
      </c>
      <c r="B80" s="20" t="s">
        <v>57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97</v>
      </c>
    </row>
    <row r="81" spans="1:11" x14ac:dyDescent="0.25">
      <c r="A81" s="40">
        <v>43344</v>
      </c>
      <c r="B81" s="20" t="s">
        <v>51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9">
        <v>43356</v>
      </c>
    </row>
    <row r="82" spans="1:11" x14ac:dyDescent="0.25">
      <c r="A82" s="40"/>
      <c r="B82" s="20" t="s">
        <v>56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49" t="s">
        <v>98</v>
      </c>
    </row>
    <row r="83" spans="1:11" x14ac:dyDescent="0.25">
      <c r="A83" s="40">
        <v>43374</v>
      </c>
      <c r="B83" s="20" t="s">
        <v>51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43381</v>
      </c>
    </row>
    <row r="84" spans="1:11" x14ac:dyDescent="0.25">
      <c r="A84" s="40"/>
      <c r="B84" s="20" t="s">
        <v>71</v>
      </c>
      <c r="C84" s="13"/>
      <c r="D84" s="39">
        <v>3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49" t="s">
        <v>99</v>
      </c>
    </row>
    <row r="85" spans="1:11" x14ac:dyDescent="0.25">
      <c r="A85" s="40"/>
      <c r="B85" s="20" t="s">
        <v>51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9">
        <v>43390</v>
      </c>
    </row>
    <row r="86" spans="1:11" x14ac:dyDescent="0.25">
      <c r="A86" s="40">
        <v>43405</v>
      </c>
      <c r="B86" s="20" t="s">
        <v>51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43418</v>
      </c>
    </row>
    <row r="87" spans="1:11" x14ac:dyDescent="0.25">
      <c r="A87" s="40"/>
      <c r="B87" s="20" t="s">
        <v>51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49">
        <v>43425</v>
      </c>
    </row>
    <row r="88" spans="1:11" x14ac:dyDescent="0.25">
      <c r="A88" s="40">
        <v>43435</v>
      </c>
      <c r="B88" s="20" t="s">
        <v>100</v>
      </c>
      <c r="C88" s="13">
        <v>1.25</v>
      </c>
      <c r="D88" s="39">
        <v>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8" t="s">
        <v>46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43466</v>
      </c>
      <c r="B90" s="20" t="s">
        <v>56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2</v>
      </c>
      <c r="I90" s="9"/>
      <c r="J90" s="11"/>
      <c r="K90" s="20" t="s">
        <v>101</v>
      </c>
    </row>
    <row r="91" spans="1:11" x14ac:dyDescent="0.25">
      <c r="A91" s="40"/>
      <c r="B91" s="20" t="s">
        <v>102</v>
      </c>
      <c r="C91" s="13"/>
      <c r="D91" s="39">
        <v>8.0000000000000002E-3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43497</v>
      </c>
      <c r="B92" s="20" t="s">
        <v>56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103</v>
      </c>
    </row>
    <row r="93" spans="1:11" x14ac:dyDescent="0.25">
      <c r="A93" s="40">
        <v>43525</v>
      </c>
      <c r="B93" s="20" t="s">
        <v>74</v>
      </c>
      <c r="C93" s="13">
        <v>1.25</v>
      </c>
      <c r="D93" s="39">
        <v>0.5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43556</v>
      </c>
      <c r="B94" s="20" t="s">
        <v>56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2</v>
      </c>
      <c r="I94" s="9"/>
      <c r="J94" s="11"/>
      <c r="K94" s="20" t="s">
        <v>104</v>
      </c>
    </row>
    <row r="95" spans="1:11" x14ac:dyDescent="0.25">
      <c r="A95" s="40"/>
      <c r="B95" s="20" t="s">
        <v>54</v>
      </c>
      <c r="C95" s="13"/>
      <c r="D95" s="39">
        <v>1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43586</v>
      </c>
      <c r="B96" s="20" t="s">
        <v>51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9">
        <v>43608</v>
      </c>
    </row>
    <row r="97" spans="1:11" x14ac:dyDescent="0.25">
      <c r="A97" s="40"/>
      <c r="B97" s="20" t="s">
        <v>57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49" t="s">
        <v>91</v>
      </c>
    </row>
    <row r="98" spans="1:11" x14ac:dyDescent="0.25">
      <c r="A98" s="40"/>
      <c r="B98" s="20" t="s">
        <v>57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49">
        <v>43629</v>
      </c>
    </row>
    <row r="99" spans="1:11" x14ac:dyDescent="0.25">
      <c r="A99" s="40"/>
      <c r="B99" s="20" t="s">
        <v>78</v>
      </c>
      <c r="C99" s="13"/>
      <c r="D99" s="39">
        <v>1.5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/>
    </row>
    <row r="100" spans="1:11" x14ac:dyDescent="0.25">
      <c r="A100" s="40">
        <v>43617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43647</v>
      </c>
      <c r="B101" s="20" t="s">
        <v>56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2</v>
      </c>
      <c r="I101" s="9"/>
      <c r="J101" s="11"/>
      <c r="K101" s="20" t="s">
        <v>105</v>
      </c>
    </row>
    <row r="102" spans="1:11" x14ac:dyDescent="0.25">
      <c r="A102" s="40"/>
      <c r="B102" s="20" t="s">
        <v>57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 t="s">
        <v>63</v>
      </c>
    </row>
    <row r="103" spans="1:11" x14ac:dyDescent="0.25">
      <c r="A103" s="40"/>
      <c r="B103" s="20" t="s">
        <v>51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9">
        <v>43670</v>
      </c>
    </row>
    <row r="104" spans="1:11" x14ac:dyDescent="0.25">
      <c r="A104" s="40"/>
      <c r="B104" s="20" t="s">
        <v>56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2</v>
      </c>
      <c r="I104" s="9"/>
      <c r="J104" s="11"/>
      <c r="K104" s="20" t="s">
        <v>106</v>
      </c>
    </row>
    <row r="105" spans="1:11" x14ac:dyDescent="0.25">
      <c r="A105" s="40">
        <v>43678</v>
      </c>
      <c r="B105" s="20" t="s">
        <v>107</v>
      </c>
      <c r="C105" s="13">
        <v>1.25</v>
      </c>
      <c r="D105" s="39">
        <v>6.0000000000000019E-2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43709</v>
      </c>
      <c r="B106" s="20" t="s">
        <v>108</v>
      </c>
      <c r="C106" s="13">
        <v>1.25</v>
      </c>
      <c r="D106" s="39">
        <v>0.55600000000000005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43739</v>
      </c>
      <c r="B107" s="20" t="s">
        <v>71</v>
      </c>
      <c r="C107" s="13">
        <v>1.25</v>
      </c>
      <c r="D107" s="39">
        <v>3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 t="s">
        <v>109</v>
      </c>
    </row>
    <row r="108" spans="1:11" x14ac:dyDescent="0.25">
      <c r="A108" s="40"/>
      <c r="B108" s="20" t="s">
        <v>51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49">
        <v>43768</v>
      </c>
    </row>
    <row r="109" spans="1:11" x14ac:dyDescent="0.25">
      <c r="A109" s="40"/>
      <c r="B109" s="20" t="s">
        <v>56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2</v>
      </c>
      <c r="I109" s="9"/>
      <c r="J109" s="11"/>
      <c r="K109" s="20" t="s">
        <v>110</v>
      </c>
    </row>
    <row r="110" spans="1:11" x14ac:dyDescent="0.25">
      <c r="A110" s="40"/>
      <c r="B110" s="20" t="s">
        <v>111</v>
      </c>
      <c r="C110" s="13"/>
      <c r="D110" s="39">
        <v>1.25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43770</v>
      </c>
      <c r="B111" s="20" t="s">
        <v>112</v>
      </c>
      <c r="C111" s="13">
        <v>1.25</v>
      </c>
      <c r="D111" s="39">
        <v>1.865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43800</v>
      </c>
      <c r="B112" s="20" t="s">
        <v>69</v>
      </c>
      <c r="C112" s="13">
        <v>1.25</v>
      </c>
      <c r="D112" s="39">
        <v>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113</v>
      </c>
    </row>
    <row r="113" spans="1:11" x14ac:dyDescent="0.25">
      <c r="A113" s="40"/>
      <c r="B113" s="20" t="s">
        <v>114</v>
      </c>
      <c r="C113" s="13"/>
      <c r="D113" s="39">
        <v>1.6870000000000001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8" t="s">
        <v>47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43831</v>
      </c>
      <c r="B115" s="20" t="s">
        <v>115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 t="s">
        <v>116</v>
      </c>
    </row>
    <row r="116" spans="1:11" x14ac:dyDescent="0.25">
      <c r="A116" s="40">
        <v>43862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43891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43922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43952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43983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44013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44044</v>
      </c>
      <c r="B122" s="20" t="s">
        <v>57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81</v>
      </c>
    </row>
    <row r="123" spans="1:11" x14ac:dyDescent="0.25">
      <c r="A123" s="40">
        <v>44075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44105</v>
      </c>
      <c r="B124" s="20" t="s">
        <v>56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2</v>
      </c>
      <c r="I124" s="9"/>
      <c r="J124" s="11"/>
      <c r="K124" s="20" t="s">
        <v>117</v>
      </c>
    </row>
    <row r="125" spans="1:11" x14ac:dyDescent="0.25">
      <c r="A125" s="40">
        <v>44136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44166</v>
      </c>
      <c r="B126" s="20" t="s">
        <v>118</v>
      </c>
      <c r="C126" s="13">
        <v>1.25</v>
      </c>
      <c r="D126" s="39">
        <v>5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8" t="s">
        <v>48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44197</v>
      </c>
      <c r="B128" s="20" t="s">
        <v>71</v>
      </c>
      <c r="C128" s="13">
        <v>1.25</v>
      </c>
      <c r="D128" s="39">
        <v>3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119</v>
      </c>
    </row>
    <row r="129" spans="1:11" x14ac:dyDescent="0.25">
      <c r="A129" s="40">
        <v>44228</v>
      </c>
      <c r="B129" s="20" t="s">
        <v>56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2</v>
      </c>
      <c r="I129" s="9"/>
      <c r="J129" s="11"/>
      <c r="K129" s="20" t="s">
        <v>120</v>
      </c>
    </row>
    <row r="130" spans="1:11" x14ac:dyDescent="0.25">
      <c r="A130" s="40">
        <v>44256</v>
      </c>
      <c r="B130" s="20" t="s">
        <v>56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2</v>
      </c>
      <c r="I130" s="9"/>
      <c r="J130" s="11"/>
      <c r="K130" s="20" t="s">
        <v>121</v>
      </c>
    </row>
    <row r="131" spans="1:11" x14ac:dyDescent="0.25">
      <c r="A131" s="40">
        <v>44287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44317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44348</v>
      </c>
      <c r="B133" s="20" t="s">
        <v>67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3</v>
      </c>
      <c r="I133" s="9"/>
      <c r="J133" s="11"/>
      <c r="K133" s="20" t="s">
        <v>122</v>
      </c>
    </row>
    <row r="134" spans="1:11" x14ac:dyDescent="0.25">
      <c r="A134" s="40">
        <v>44378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44409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44440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44470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44501</v>
      </c>
      <c r="B138" s="20" t="s">
        <v>69</v>
      </c>
      <c r="C138" s="13">
        <v>1.25</v>
      </c>
      <c r="D138" s="39">
        <v>2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 t="s">
        <v>123</v>
      </c>
    </row>
    <row r="139" spans="1:11" x14ac:dyDescent="0.25">
      <c r="A139" s="40">
        <v>44531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8" t="s">
        <v>49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44562</v>
      </c>
      <c r="B141" s="20" t="s">
        <v>88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4</v>
      </c>
      <c r="I141" s="9"/>
      <c r="J141" s="11"/>
      <c r="K141" s="20" t="s">
        <v>124</v>
      </c>
    </row>
    <row r="142" spans="1:11" x14ac:dyDescent="0.25">
      <c r="A142" s="40">
        <v>44593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44621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44652</v>
      </c>
      <c r="B144" s="20" t="s">
        <v>57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125</v>
      </c>
    </row>
    <row r="145" spans="1:11" x14ac:dyDescent="0.25">
      <c r="A145" s="40">
        <v>44682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44713</v>
      </c>
      <c r="B146" s="20" t="s">
        <v>51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49">
        <v>44726</v>
      </c>
    </row>
    <row r="147" spans="1:11" x14ac:dyDescent="0.25">
      <c r="A147" s="40">
        <v>44743</v>
      </c>
      <c r="B147" s="20" t="s">
        <v>51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49">
        <v>44769</v>
      </c>
    </row>
    <row r="148" spans="1:11" x14ac:dyDescent="0.25">
      <c r="A148" s="40"/>
      <c r="B148" s="20" t="s">
        <v>57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49" t="s">
        <v>63</v>
      </c>
    </row>
    <row r="149" spans="1:11" x14ac:dyDescent="0.25">
      <c r="A149" s="40">
        <v>44774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44805</v>
      </c>
      <c r="B150" s="20" t="s">
        <v>56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2</v>
      </c>
      <c r="I150" s="9"/>
      <c r="J150" s="11"/>
      <c r="K150" s="20" t="s">
        <v>127</v>
      </c>
    </row>
    <row r="151" spans="1:11" x14ac:dyDescent="0.25">
      <c r="A151" s="40">
        <v>44835</v>
      </c>
      <c r="B151" s="20" t="s">
        <v>69</v>
      </c>
      <c r="C151" s="13">
        <v>1.25</v>
      </c>
      <c r="D151" s="39">
        <v>2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 t="s">
        <v>129</v>
      </c>
    </row>
    <row r="152" spans="1:11" x14ac:dyDescent="0.25">
      <c r="A152" s="40"/>
      <c r="B152" s="20" t="s">
        <v>51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9">
        <v>44845</v>
      </c>
    </row>
    <row r="153" spans="1:11" x14ac:dyDescent="0.25">
      <c r="A153" s="40">
        <v>44866</v>
      </c>
      <c r="B153" s="20" t="s">
        <v>71</v>
      </c>
      <c r="C153" s="13">
        <v>1.25</v>
      </c>
      <c r="D153" s="39">
        <v>3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126</v>
      </c>
    </row>
    <row r="154" spans="1:11" x14ac:dyDescent="0.25">
      <c r="A154" s="40">
        <v>44896</v>
      </c>
      <c r="B154" s="20" t="s">
        <v>51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9">
        <v>44917</v>
      </c>
    </row>
    <row r="155" spans="1:11" x14ac:dyDescent="0.25">
      <c r="A155" s="40"/>
      <c r="B155" s="20" t="s">
        <v>128</v>
      </c>
      <c r="C155" s="13"/>
      <c r="D155" s="39">
        <v>6.7000000000000004E-2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49"/>
    </row>
    <row r="156" spans="1:11" x14ac:dyDescent="0.25">
      <c r="A156" s="48" t="s">
        <v>50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44927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44958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44986</v>
      </c>
      <c r="B159" s="20" t="s">
        <v>51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1</v>
      </c>
      <c r="I159" s="9"/>
      <c r="J159" s="11"/>
      <c r="K159" s="49">
        <v>45000</v>
      </c>
    </row>
    <row r="160" spans="1:11" x14ac:dyDescent="0.25">
      <c r="A160" s="40">
        <v>45017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45047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45078</v>
      </c>
      <c r="B162" s="20" t="s">
        <v>57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49">
        <v>45090</v>
      </c>
    </row>
    <row r="163" spans="1:11" x14ac:dyDescent="0.25">
      <c r="A163" s="40">
        <v>45108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45139</v>
      </c>
      <c r="B164" s="20" t="s">
        <v>57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49">
        <v>45160</v>
      </c>
    </row>
    <row r="165" spans="1:11" x14ac:dyDescent="0.25">
      <c r="A165" s="40">
        <v>45170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45200</v>
      </c>
      <c r="B166" s="20" t="s">
        <v>131</v>
      </c>
      <c r="C166" s="13"/>
      <c r="D166" s="39">
        <v>3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 t="s">
        <v>132</v>
      </c>
    </row>
    <row r="167" spans="1:11" x14ac:dyDescent="0.25">
      <c r="A167" s="40">
        <v>45231</v>
      </c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>
        <v>45261</v>
      </c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>
        <v>45292</v>
      </c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v>45323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>
        <v>45352</v>
      </c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>
        <v>45383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45413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45444</v>
      </c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>
        <v>45474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45505</v>
      </c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v>45536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45566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>
        <v>45597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45627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v>45658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45689</v>
      </c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v>45717</v>
      </c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45748</v>
      </c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45778</v>
      </c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>
        <v>45809</v>
      </c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v>45839</v>
      </c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>
        <v>45870</v>
      </c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>
        <v>45901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v>45931</v>
      </c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45962</v>
      </c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45992</v>
      </c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>
        <v>46023</v>
      </c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>
        <v>46054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v>46082</v>
      </c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46113</v>
      </c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v>46143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v>46174</v>
      </c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>
        <v>46204</v>
      </c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46235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46266</v>
      </c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>
        <v>46296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46327</v>
      </c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v>46357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v>46388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v>46419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46447</v>
      </c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/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/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/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/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/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/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/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1"/>
      <c r="B215" s="15"/>
      <c r="C215" s="42"/>
      <c r="D215" s="43"/>
      <c r="E215" s="9"/>
      <c r="F215" s="15"/>
      <c r="G215" s="42" t="str">
        <f>IF(ISBLANK(Table1[[#This Row],[EARNED]]),"",Table1[[#This Row],[EARNED]])</f>
        <v/>
      </c>
      <c r="H215" s="43"/>
      <c r="I215" s="9"/>
      <c r="J215" s="12"/>
      <c r="K21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6" sqref="A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91.843000000000004</v>
      </c>
      <c r="B3" s="11">
        <v>107.3</v>
      </c>
      <c r="D3">
        <v>0</v>
      </c>
      <c r="E3">
        <v>0</v>
      </c>
      <c r="F3">
        <v>32</v>
      </c>
      <c r="G3" s="47">
        <f>SUMIFS(F7:F14,E7:E14,E3)+SUMIFS(D7:D66,C7:C66,F3)+D3</f>
        <v>6.7000000000000004E-2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130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A7" s="11">
        <f>SUM(Sheet1!E9,Sheet1!I9)</f>
        <v>269.18400000000003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2023-10-09T02:40:08Z</dcterms:modified>
</cp:coreProperties>
</file>