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PERMANENT LEAVE BALANCE" sheetId="1" r:id="rId1"/>
    <sheet name="CASUAL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BALANCE'!$1:$9</definedName>
    <definedName name="_xlnm.Print_Titles" localSheetId="0">'PERMANENT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4" l="1"/>
  <c r="E41" i="4"/>
  <c r="G41" i="4"/>
  <c r="G37" i="4"/>
  <c r="G88" i="1"/>
  <c r="G38" i="4"/>
  <c r="G39" i="4"/>
  <c r="G40" i="4"/>
  <c r="G42" i="4"/>
  <c r="G43" i="4"/>
  <c r="G424" i="1"/>
  <c r="G36" i="4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A13" i="4"/>
  <c r="A14" i="4" s="1"/>
  <c r="A15" i="4" s="1"/>
  <c r="A16" i="4" s="1"/>
  <c r="A17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G12" i="4"/>
  <c r="G11" i="4"/>
  <c r="G9" i="4"/>
  <c r="E9" i="4"/>
  <c r="G395" i="1"/>
  <c r="I9" i="4" l="1"/>
  <c r="G400" i="1"/>
  <c r="G3" i="3" l="1"/>
  <c r="G409" i="1" l="1"/>
  <c r="G408" i="1"/>
  <c r="G89" i="1" l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3" i="1"/>
  <c r="G114" i="1"/>
  <c r="G115" i="1"/>
  <c r="G116" i="1"/>
  <c r="G117" i="1"/>
  <c r="G118" i="1"/>
  <c r="G121" i="1"/>
  <c r="G122" i="1"/>
  <c r="G123" i="1"/>
  <c r="G124" i="1"/>
  <c r="G125" i="1"/>
  <c r="G126" i="1"/>
  <c r="G131" i="1"/>
  <c r="G133" i="1"/>
  <c r="G134" i="1"/>
  <c r="G135" i="1"/>
  <c r="G136" i="1"/>
  <c r="G138" i="1"/>
  <c r="G139" i="1"/>
  <c r="G140" i="1"/>
  <c r="G141" i="1"/>
  <c r="G142" i="1"/>
  <c r="G143" i="1"/>
  <c r="G144" i="1"/>
  <c r="G147" i="1"/>
  <c r="G148" i="1"/>
  <c r="G149" i="1"/>
  <c r="G150" i="1"/>
  <c r="G152" i="1"/>
  <c r="G153" i="1"/>
  <c r="G154" i="1"/>
  <c r="G156" i="1"/>
  <c r="G157" i="1"/>
  <c r="G158" i="1"/>
  <c r="G159" i="1"/>
  <c r="G161" i="1"/>
  <c r="G162" i="1"/>
  <c r="G165" i="1"/>
  <c r="G166" i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89" i="1"/>
  <c r="G191" i="1"/>
  <c r="G192" i="1"/>
  <c r="G193" i="1"/>
  <c r="G194" i="1"/>
  <c r="G195" i="1"/>
  <c r="G197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7" i="1"/>
  <c r="G240" i="1"/>
  <c r="G242" i="1"/>
  <c r="G244" i="1"/>
  <c r="G247" i="1"/>
  <c r="G248" i="1"/>
  <c r="G249" i="1"/>
  <c r="G250" i="1"/>
  <c r="G251" i="1"/>
  <c r="G252" i="1"/>
  <c r="G254" i="1"/>
  <c r="G257" i="1"/>
  <c r="G259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9" i="1"/>
  <c r="G281" i="1"/>
  <c r="G282" i="1"/>
  <c r="G283" i="1"/>
  <c r="G284" i="1"/>
  <c r="G285" i="1"/>
  <c r="G288" i="1"/>
  <c r="G290" i="1"/>
  <c r="G291" i="1"/>
  <c r="G292" i="1"/>
  <c r="G293" i="1"/>
  <c r="G294" i="1"/>
  <c r="G296" i="1"/>
  <c r="G298" i="1"/>
  <c r="G299" i="1"/>
  <c r="G300" i="1"/>
  <c r="G301" i="1"/>
  <c r="G303" i="1"/>
  <c r="G304" i="1"/>
  <c r="G305" i="1"/>
  <c r="G307" i="1"/>
  <c r="G309" i="1"/>
  <c r="G310" i="1"/>
  <c r="G311" i="1"/>
  <c r="G312" i="1"/>
  <c r="G314" i="1"/>
  <c r="G315" i="1"/>
  <c r="G316" i="1"/>
  <c r="G317" i="1"/>
  <c r="G319" i="1"/>
  <c r="G320" i="1"/>
  <c r="G321" i="1"/>
  <c r="G322" i="1"/>
  <c r="G324" i="1"/>
  <c r="G325" i="1"/>
  <c r="G326" i="1"/>
  <c r="G327" i="1"/>
  <c r="G86" i="1"/>
  <c r="G87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328" i="1"/>
  <c r="G338" i="1" l="1"/>
  <c r="G339" i="1"/>
  <c r="G340" i="1"/>
  <c r="G341" i="1"/>
  <c r="G343" i="1"/>
  <c r="G344" i="1"/>
  <c r="G345" i="1"/>
  <c r="G346" i="1"/>
  <c r="G347" i="1"/>
  <c r="G348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4" i="1"/>
  <c r="G396" i="1"/>
  <c r="G398" i="1"/>
  <c r="G401" i="1"/>
  <c r="G402" i="1"/>
  <c r="G404" i="1"/>
  <c r="G405" i="1"/>
  <c r="G406" i="1"/>
  <c r="G407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5" i="1"/>
  <c r="G426" i="1"/>
  <c r="G427" i="1"/>
  <c r="G428" i="1"/>
  <c r="G429" i="1"/>
  <c r="G430" i="1"/>
  <c r="G431" i="1"/>
  <c r="G329" i="1"/>
  <c r="G330" i="1"/>
  <c r="G331" i="1"/>
  <c r="G332" i="1"/>
  <c r="G333" i="1"/>
  <c r="G33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<sst xmlns="http://schemas.openxmlformats.org/spreadsheetml/2006/main" count="515" uniqueCount="297">
  <si>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</si>
  <si>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</si>
  <si>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</si>
  <si>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</si>
  <si>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</si>
  <si>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</si>
  <si>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</si>
  <si>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</si>
  <si>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</si>
  <si>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</si>
  <si>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</si>
  <si>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</si>
  <si>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</si>
  <si>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</si>
  <si>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</si>
  <si>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</si>
  <si>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</si>
  <si>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</si>
  <si>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</si>
  <si>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</si>
  <si>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</si>
  <si>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</si>
  <si>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</si>
  <si>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</si>
  <si>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</si>
  <si>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</si>
  <si>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</si>
  <si>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</si>
  <si>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</si>
  <si>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</si>
  <si>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</si>
  <si>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</si>
  <si>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</si>
  <si>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</si>
  <si>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</si>
  <si>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</si>
  <si>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</si>
  <si>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</si>
  <si>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</si>
  <si>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</si>
  <si>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</si>
  <si>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</si>
  <si>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</si>
  <si>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</si>
  <si>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</si>
  <si>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</si>
  <si>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</si>
  <si>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</si>
  <si>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</si>
  <si>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</si>
  <si>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</si>
  <si>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</si>
  <si>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</si>
  <si>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</si>
  <si>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</si>
  <si>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</si>
  <si>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</si>
  <si>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</si>
  <si>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</si>
  <si>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</si>
  <si>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</si>
  <si>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</si>
  <si>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</si>
  <si>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</si>
  <si>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</si>
  <si>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</si>
  <si>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</si>
  <si>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</si>
  <si>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</si>
  <si>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</si>
  <si>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</si>
  <si>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</si>
  <si>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</si>
  <si>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</si>
  <si>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</si>
  <si>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</si>
  <si>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</si>
  <si>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</si>
  <si>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</si>
  <si>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9/5-31/2022</t>
  </si>
  <si>
    <t>2023</t>
  </si>
  <si>
    <t>SL(10-0-0)</t>
  </si>
  <si>
    <t>10/17-28/2022</t>
  </si>
  <si>
    <t>1/18,19/2023</t>
  </si>
  <si>
    <t>1997</t>
  </si>
  <si>
    <t>1998</t>
  </si>
  <si>
    <t>05/11-31/1998</t>
  </si>
  <si>
    <t>SVL(20-0-0)</t>
  </si>
  <si>
    <t>FL(5-0-0)</t>
  </si>
  <si>
    <t>1999</t>
  </si>
  <si>
    <t>11/10,12</t>
  </si>
  <si>
    <t>SL(8-0-0)</t>
  </si>
  <si>
    <t>06/16,18,20,22,24,26,28,30</t>
  </si>
  <si>
    <t>07/1-31, 08/1-30/1999</t>
  </si>
  <si>
    <t>VL(18-0-0)</t>
  </si>
  <si>
    <t>SL(44-0-0)</t>
  </si>
  <si>
    <t>08/1-30/1999</t>
  </si>
  <si>
    <t>UT(0-0-10)</t>
  </si>
  <si>
    <t>2000</t>
  </si>
  <si>
    <t>UT(0-0-21)</t>
  </si>
  <si>
    <t>03/10,12</t>
  </si>
  <si>
    <t>05/26,28,30</t>
  </si>
  <si>
    <t>UT(0-0-5)</t>
  </si>
  <si>
    <t>UT(0-0-15)</t>
  </si>
  <si>
    <t>UT(0-0-25)</t>
  </si>
  <si>
    <t>11/14,18,20</t>
  </si>
  <si>
    <t>2001</t>
  </si>
  <si>
    <t>2002</t>
  </si>
  <si>
    <t>2003</t>
  </si>
  <si>
    <t>05/25-27/2001</t>
  </si>
  <si>
    <t>11/24-26/2001</t>
  </si>
  <si>
    <t>12/1-3/2001</t>
  </si>
  <si>
    <t>SL(30-0-0)</t>
  </si>
  <si>
    <t>06/3-30/2002</t>
  </si>
  <si>
    <t>SVL(10-0-0)</t>
  </si>
  <si>
    <t>07/1-12/2002</t>
  </si>
  <si>
    <t>UT(0-0-6)</t>
  </si>
  <si>
    <t>01/16-21/2003</t>
  </si>
  <si>
    <t>05/28-30/2003</t>
  </si>
  <si>
    <t>07/16-18/2003</t>
  </si>
  <si>
    <t>09/17,18</t>
  </si>
  <si>
    <t>10/7-10/2003</t>
  </si>
  <si>
    <t>2004</t>
  </si>
  <si>
    <t>2005</t>
  </si>
  <si>
    <t>01/5-14/2004</t>
  </si>
  <si>
    <t>08/3,4</t>
  </si>
  <si>
    <t>11/3,4</t>
  </si>
  <si>
    <t>12/16-18/2004</t>
  </si>
  <si>
    <t>UT(0-0-4)</t>
  </si>
  <si>
    <t>UT(0-0-35)</t>
  </si>
  <si>
    <t>BDAY L. 4/18</t>
  </si>
  <si>
    <t>FL(1-0-0)</t>
  </si>
  <si>
    <t>UT(0-0-16)</t>
  </si>
  <si>
    <t>UT(0-0-20)</t>
  </si>
  <si>
    <t>UT(0-0-49)</t>
  </si>
  <si>
    <t>05/30-06/2/2005</t>
  </si>
  <si>
    <t>11/16-18,29,30</t>
  </si>
  <si>
    <t>2006</t>
  </si>
  <si>
    <t>01/23-27/2006</t>
  </si>
  <si>
    <t>UT(0-0-22)</t>
  </si>
  <si>
    <t>UT(0-2-0)</t>
  </si>
  <si>
    <t>ENROLLMENT 05/16</t>
  </si>
  <si>
    <t>05/25,26</t>
  </si>
  <si>
    <t>UT(0-0-24)</t>
  </si>
  <si>
    <t>07/17-21/2006</t>
  </si>
  <si>
    <t>FL(12-0-0)</t>
  </si>
  <si>
    <t>UT(0-0-34)</t>
  </si>
  <si>
    <t>11/28,29</t>
  </si>
  <si>
    <t>12/16-31/2006</t>
  </si>
  <si>
    <t>UT(0-1-15)</t>
  </si>
  <si>
    <t>2007</t>
  </si>
  <si>
    <t>UT(0-1-50)</t>
  </si>
  <si>
    <t>UT(0-4-6)</t>
  </si>
  <si>
    <t>SP(3-0-0)</t>
  </si>
  <si>
    <t>04/17-19/2007</t>
  </si>
  <si>
    <t>UT(0-1-2)</t>
  </si>
  <si>
    <t>UT(0-0-36)</t>
  </si>
  <si>
    <t>05/21-25/2007</t>
  </si>
  <si>
    <t>UT(0-0-56)</t>
  </si>
  <si>
    <t>FL(10-0-0)</t>
  </si>
  <si>
    <t>09/17-28/2007</t>
  </si>
  <si>
    <t>UT(0-0-18)</t>
  </si>
  <si>
    <t>UT(0-0-7)</t>
  </si>
  <si>
    <t>UT(0-0-23)</t>
  </si>
  <si>
    <t>2008</t>
  </si>
  <si>
    <t>UT(0-1-0)</t>
  </si>
  <si>
    <t>UT(0-2-58)</t>
  </si>
  <si>
    <t>UT(0-1-3)</t>
  </si>
  <si>
    <t>BDAY L. 04/3</t>
  </si>
  <si>
    <t>04/3,4,9,10,11</t>
  </si>
  <si>
    <t>FL(7-0-0)</t>
  </si>
  <si>
    <t>05/2-9/2008</t>
  </si>
  <si>
    <t>UT(0-0-17)</t>
  </si>
  <si>
    <t>UT(0-0-30)</t>
  </si>
  <si>
    <t>02/17,18</t>
  </si>
  <si>
    <t>11/27,28</t>
  </si>
  <si>
    <t>12/19,20</t>
  </si>
  <si>
    <t>2009</t>
  </si>
  <si>
    <t>UT(0-0-26)</t>
  </si>
  <si>
    <t>01/16-22/2009</t>
  </si>
  <si>
    <t>GRAD L. 03/30</t>
  </si>
  <si>
    <t>UT(0-0-37)</t>
  </si>
  <si>
    <t>ENROLLMENT 06/8</t>
  </si>
  <si>
    <t>06/9-11/2009</t>
  </si>
  <si>
    <t>UT(0-1-10)</t>
  </si>
  <si>
    <t>UT(0-0-40)</t>
  </si>
  <si>
    <t>2010</t>
  </si>
  <si>
    <t>UT(0-1-14)</t>
  </si>
  <si>
    <t>UT(0-0-29)</t>
  </si>
  <si>
    <t>UT(0-1-55)</t>
  </si>
  <si>
    <t>UT(0-0-41)</t>
  </si>
  <si>
    <t>DOMESTIC 03/5-7/2010</t>
  </si>
  <si>
    <t>03/8,9</t>
  </si>
  <si>
    <t>07/1,2,13-15</t>
  </si>
  <si>
    <t>UT(0-4-22)</t>
  </si>
  <si>
    <t>UT(0-1-42)</t>
  </si>
  <si>
    <t>UT(0-0-50)</t>
  </si>
  <si>
    <t>2011</t>
  </si>
  <si>
    <t>UT(0-0-45)</t>
  </si>
  <si>
    <t>UT(0-1-37)</t>
  </si>
  <si>
    <t>FL(4-0-0)</t>
  </si>
  <si>
    <t>FL(8-0-0)</t>
  </si>
  <si>
    <t>FL(9-0-0)</t>
  </si>
  <si>
    <t>UT(3-0-13)</t>
  </si>
  <si>
    <t>UT(3-0-18)</t>
  </si>
  <si>
    <t>ANNIV. L. 02/8</t>
  </si>
  <si>
    <t>04/7-7/2011</t>
  </si>
  <si>
    <t>BDAY L. 04/8</t>
  </si>
  <si>
    <t>04/11-15/2011</t>
  </si>
  <si>
    <t>05/5-7,23-27/2011</t>
  </si>
  <si>
    <t>ANNIV. L. 05/4</t>
  </si>
  <si>
    <t>10/21-31/2011</t>
  </si>
  <si>
    <t>12/20,27-29/2011</t>
  </si>
  <si>
    <t>2012</t>
  </si>
  <si>
    <t>UT(1-0-0)</t>
  </si>
  <si>
    <t>UT(3-0-0)</t>
  </si>
  <si>
    <t>05/21-25/2012</t>
  </si>
  <si>
    <t>10/22-25/2012</t>
  </si>
  <si>
    <t>UT(0-0-2)</t>
  </si>
  <si>
    <t>2013</t>
  </si>
  <si>
    <t>UT(0-0-14)</t>
  </si>
  <si>
    <t>UT(1-4-48)</t>
  </si>
  <si>
    <t>UT(1-0-3)</t>
  </si>
  <si>
    <t>UT(0-4-5)</t>
  </si>
  <si>
    <t>UT(1-0-4)</t>
  </si>
  <si>
    <t>UT(1-0-17)</t>
  </si>
  <si>
    <t>04/18,19</t>
  </si>
  <si>
    <t>08/7,15</t>
  </si>
  <si>
    <t>UT(1-4-16)</t>
  </si>
  <si>
    <t>UT(0-0-28)</t>
  </si>
  <si>
    <t>12/26,27</t>
  </si>
  <si>
    <t>MOURNING 12/19</t>
  </si>
  <si>
    <t>10/21-25/2013</t>
  </si>
  <si>
    <t>2014</t>
  </si>
  <si>
    <t>UT(1-0-10)</t>
  </si>
  <si>
    <t>UT(0-0-19)</t>
  </si>
  <si>
    <t>VL(4-0-0)</t>
  </si>
  <si>
    <t>06/2-11/2014</t>
  </si>
  <si>
    <t>06/24-27/2014</t>
  </si>
  <si>
    <t>05/16,19-21/2014</t>
  </si>
  <si>
    <t>BDAY L. 4/8</t>
  </si>
  <si>
    <t>UT(1-0-27)</t>
  </si>
  <si>
    <t>UT(0-4-0)</t>
  </si>
  <si>
    <t>UT(0-0-9)</t>
  </si>
  <si>
    <t>UT(3-0-14)</t>
  </si>
  <si>
    <t>UT(0-0-38)</t>
  </si>
  <si>
    <t>UT(0-4-31)</t>
  </si>
  <si>
    <t>10/21-24/2014</t>
  </si>
  <si>
    <t>12/9,11</t>
  </si>
  <si>
    <t>DOMESTIC 12/19,22</t>
  </si>
  <si>
    <t>2015</t>
  </si>
  <si>
    <t>UT(0-0-39)</t>
  </si>
  <si>
    <t>UT(0-0-54)</t>
  </si>
  <si>
    <t>UT(1-4-34)</t>
  </si>
  <si>
    <t>DOMESTIC 05/5,6</t>
  </si>
  <si>
    <t>UT(0-0-11)</t>
  </si>
  <si>
    <t>UT(1-0-15)</t>
  </si>
  <si>
    <t>UT(1-0-7)</t>
  </si>
  <si>
    <t>UT(0-0-1)</t>
  </si>
  <si>
    <t>VL(6-0-0)</t>
  </si>
  <si>
    <t>10/19-26/2015</t>
  </si>
  <si>
    <t>UT(3-0-15)</t>
  </si>
  <si>
    <t>UT(3-3-12)</t>
  </si>
  <si>
    <t>2016</t>
  </si>
  <si>
    <t>UT(0-0-57)</t>
  </si>
  <si>
    <t>UT(1-0-30)</t>
  </si>
  <si>
    <t>UT(1-0-51)</t>
  </si>
  <si>
    <t>UT(1-0-37)</t>
  </si>
  <si>
    <t>UT(1-4-45)</t>
  </si>
  <si>
    <t>UT(2-0-42)</t>
  </si>
  <si>
    <t>03/7,8</t>
  </si>
  <si>
    <t>UT(0-2-32)</t>
  </si>
  <si>
    <t>UT(1-3-3)</t>
  </si>
  <si>
    <t>UT(0-4-39)</t>
  </si>
  <si>
    <t>UT(1-0-41)</t>
  </si>
  <si>
    <t>UT(0-1-22)</t>
  </si>
  <si>
    <t>08/8-12/2016</t>
  </si>
  <si>
    <t>12/13-16/2016</t>
  </si>
  <si>
    <t>11/18,23,24</t>
  </si>
  <si>
    <t>2017</t>
  </si>
  <si>
    <t>01/19,20</t>
  </si>
  <si>
    <t>05/4,5,10</t>
  </si>
  <si>
    <t>09/13-15/2017</t>
  </si>
  <si>
    <t>10/23-25/2017</t>
  </si>
  <si>
    <t>12/2-8/2017</t>
  </si>
  <si>
    <t>4/11,12/2023</t>
  </si>
  <si>
    <t>6/2,9,13-15/2023</t>
  </si>
  <si>
    <t>8/1-4/2023</t>
  </si>
  <si>
    <t>A(1-0-0)</t>
  </si>
  <si>
    <t>UT(0-0-8)</t>
  </si>
  <si>
    <t>8/15-18/2022</t>
  </si>
  <si>
    <t>MIDWIFE II</t>
  </si>
  <si>
    <t>2024</t>
  </si>
  <si>
    <t>10/23-25/2023</t>
  </si>
  <si>
    <t>01/02-05,08/2023</t>
  </si>
  <si>
    <t>VL(9-0-0)</t>
  </si>
  <si>
    <t>12/18-22,26-29/2023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</si>
</sst>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1"/>
  <sheetViews>
    <sheetView tabSelected="1" zoomScale="120" zoomScaleNormal="120" workbookViewId="0">
      <pane ySplit="4425" topLeftCell="A415" activePane="bottomLeft"/>
      <selection activeCell="B2" sqref="B2:C2"/>
      <selection pane="bottomLeft" activeCell="H423" sqref="H4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18.841000000000122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</v>
      </c>
      <c r="J9" s="11"/>
      <c r="K9" s="20"/>
    </row>
    <row r="10" spans="1:11" x14ac:dyDescent="0.25">
      <c r="A10" s="48" t="s">
        <v>89</v>
      </c>
      <c r="B10" s="52"/>
      <c r="C10" s="13"/>
      <c r="D10" s="53"/>
      <c r="E10" s="13"/>
      <c r="F10" s="52"/>
      <c r="G10" s="13" t="str">
        <f>IF(ISBLANK(Table1[[#This Row],[EARNED]]),"",Table1[[#This Row],[EARNED]])</f>
        <v/>
      </c>
      <c r="H10" s="53"/>
      <c r="I10" s="13"/>
      <c r="J10" s="2"/>
      <c r="K10" s="52"/>
    </row>
    <row r="11" spans="1:11" x14ac:dyDescent="0.25">
      <c r="A11" s="23">
        <v>36341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36372</v>
      </c>
      <c r="B12" s="20" t="s">
        <v>95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44</v>
      </c>
      <c r="I12" s="13"/>
      <c r="J12" s="11"/>
      <c r="K12" s="20" t="s">
        <v>93</v>
      </c>
    </row>
    <row r="13" spans="1:11" x14ac:dyDescent="0.25">
      <c r="A13" s="23">
        <v>36403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36433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36464</v>
      </c>
      <c r="B15" s="20" t="s">
        <v>97</v>
      </c>
      <c r="C15" s="13">
        <v>1.25</v>
      </c>
      <c r="D15" s="39">
        <v>2.1000000000000005E-2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36494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36525</v>
      </c>
      <c r="B17" s="20" t="s">
        <v>88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36556</v>
      </c>
      <c r="B19" s="20" t="s">
        <v>99</v>
      </c>
      <c r="C19" s="13">
        <v>1.25</v>
      </c>
      <c r="D19" s="39">
        <v>4.4000000000000004E-2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36585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36616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36646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36677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36707</v>
      </c>
      <c r="B24" s="20" t="s">
        <v>102</v>
      </c>
      <c r="C24" s="13">
        <v>1.25</v>
      </c>
      <c r="D24" s="54">
        <v>0.01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36738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36769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36799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36830</v>
      </c>
      <c r="B28" s="20" t="s">
        <v>103</v>
      </c>
      <c r="C28" s="13">
        <v>1.25</v>
      </c>
      <c r="D28" s="39">
        <v>3.1000000000000014E-2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36860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104</v>
      </c>
      <c r="C30" s="13"/>
      <c r="D30" s="39">
        <v>5.2000000000000011E-2</v>
      </c>
      <c r="E30" s="13"/>
      <c r="F30" s="20"/>
      <c r="G30" s="13"/>
      <c r="H30" s="39"/>
      <c r="I30" s="13"/>
      <c r="J30" s="11"/>
      <c r="K30" s="20"/>
    </row>
    <row r="31" spans="1:11" x14ac:dyDescent="0.25">
      <c r="A31" s="23">
        <v>36891</v>
      </c>
      <c r="B31" s="20" t="s">
        <v>88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8" t="s">
        <v>106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36922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36950</v>
      </c>
      <c r="B34" s="20" t="s">
        <v>97</v>
      </c>
      <c r="C34" s="13">
        <v>1.25</v>
      </c>
      <c r="D34" s="39">
        <v>2.1000000000000005E-2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36981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37011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37042</v>
      </c>
      <c r="B37" s="20" t="s">
        <v>60</v>
      </c>
      <c r="C37" s="13">
        <v>1.25</v>
      </c>
      <c r="D37" s="39">
        <v>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109</v>
      </c>
    </row>
    <row r="38" spans="1:11" x14ac:dyDescent="0.25">
      <c r="A38" s="23">
        <v>37072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37103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37134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37164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37195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37225</v>
      </c>
      <c r="B43" s="20" t="s">
        <v>51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110</v>
      </c>
    </row>
    <row r="44" spans="1:11" x14ac:dyDescent="0.25">
      <c r="A44" s="23"/>
      <c r="B44" s="20" t="s">
        <v>51</v>
      </c>
      <c r="C44" s="13"/>
      <c r="D44" s="39">
        <v>3</v>
      </c>
      <c r="E44" s="13"/>
      <c r="F44" s="20"/>
      <c r="G44" s="13"/>
      <c r="H44" s="39"/>
      <c r="I44" s="13"/>
      <c r="J44" s="11"/>
      <c r="K44" s="20" t="s">
        <v>111</v>
      </c>
    </row>
    <row r="45" spans="1:11" x14ac:dyDescent="0.25">
      <c r="A45" s="23">
        <v>37256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107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v>37287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37315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37346</v>
      </c>
      <c r="B49" s="20" t="s">
        <v>102</v>
      </c>
      <c r="C49" s="13">
        <v>1.25</v>
      </c>
      <c r="D49" s="39">
        <v>0.01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37376</v>
      </c>
      <c r="B50" s="20" t="s">
        <v>102</v>
      </c>
      <c r="C50" s="13">
        <v>1.25</v>
      </c>
      <c r="D50" s="39">
        <v>0.01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37407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37437</v>
      </c>
      <c r="B52" s="20" t="s">
        <v>112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30</v>
      </c>
      <c r="I52" s="13"/>
      <c r="J52" s="11"/>
      <c r="K52" s="20" t="s">
        <v>113</v>
      </c>
    </row>
    <row r="53" spans="1:11" x14ac:dyDescent="0.25">
      <c r="A53" s="23">
        <v>37468</v>
      </c>
      <c r="B53" s="20" t="s">
        <v>114</v>
      </c>
      <c r="C53" s="13">
        <v>1.25</v>
      </c>
      <c r="D53" s="39">
        <v>0.5</v>
      </c>
      <c r="E53" s="13"/>
      <c r="F53" s="20"/>
      <c r="G53" s="13">
        <f>IF(ISBLANK(Table1[[#This Row],[EARNED]]),"",Table1[[#This Row],[EARNED]])</f>
        <v>1.25</v>
      </c>
      <c r="H53" s="39">
        <v>9.5</v>
      </c>
      <c r="I53" s="13"/>
      <c r="J53" s="11"/>
      <c r="K53" s="20" t="s">
        <v>115</v>
      </c>
    </row>
    <row r="54" spans="1:11" x14ac:dyDescent="0.25">
      <c r="A54" s="23">
        <v>37499</v>
      </c>
      <c r="B54" s="20" t="s">
        <v>116</v>
      </c>
      <c r="C54" s="13">
        <v>1.25</v>
      </c>
      <c r="D54" s="39">
        <v>1.2E-2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37529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37560</v>
      </c>
      <c r="B56" s="20" t="s">
        <v>102</v>
      </c>
      <c r="C56" s="13">
        <v>1.25</v>
      </c>
      <c r="D56" s="39">
        <v>0.01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37590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37621</v>
      </c>
      <c r="B58" s="20" t="s">
        <v>88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48" t="s">
        <v>108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37652</v>
      </c>
      <c r="B60" s="20" t="s">
        <v>46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4</v>
      </c>
      <c r="I60" s="13"/>
      <c r="J60" s="11"/>
      <c r="K60" s="20" t="s">
        <v>117</v>
      </c>
    </row>
    <row r="61" spans="1:11" x14ac:dyDescent="0.25">
      <c r="A61" s="23">
        <v>37680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37711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37741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37772</v>
      </c>
      <c r="B64" s="20" t="s">
        <v>51</v>
      </c>
      <c r="C64" s="13">
        <v>1.25</v>
      </c>
      <c r="D64" s="39">
        <v>3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118</v>
      </c>
    </row>
    <row r="65" spans="1:11" x14ac:dyDescent="0.25">
      <c r="A65" s="23">
        <v>37802</v>
      </c>
      <c r="B65" s="20" t="s">
        <v>45</v>
      </c>
      <c r="C65" s="13">
        <v>1.25</v>
      </c>
      <c r="D65" s="39">
        <v>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55">
        <v>45093</v>
      </c>
    </row>
    <row r="66" spans="1:11" x14ac:dyDescent="0.25">
      <c r="A66" s="23"/>
      <c r="B66" s="20" t="s">
        <v>45</v>
      </c>
      <c r="C66" s="13"/>
      <c r="D66" s="39">
        <v>1</v>
      </c>
      <c r="E66" s="13"/>
      <c r="F66" s="20"/>
      <c r="G66" s="13"/>
      <c r="H66" s="39"/>
      <c r="I66" s="13"/>
      <c r="J66" s="11"/>
      <c r="K66" s="55">
        <v>45100</v>
      </c>
    </row>
    <row r="67" spans="1:11" x14ac:dyDescent="0.25">
      <c r="A67" s="23">
        <v>37833</v>
      </c>
      <c r="B67" s="20" t="s">
        <v>49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3</v>
      </c>
      <c r="I67" s="13"/>
      <c r="J67" s="11"/>
      <c r="K67" s="20" t="s">
        <v>119</v>
      </c>
    </row>
    <row r="68" spans="1:11" x14ac:dyDescent="0.25">
      <c r="A68" s="23">
        <v>37864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37894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37925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4</v>
      </c>
      <c r="I70" s="13"/>
      <c r="J70" s="11"/>
      <c r="K70" s="20" t="s">
        <v>121</v>
      </c>
    </row>
    <row r="71" spans="1:11" x14ac:dyDescent="0.25">
      <c r="A71" s="23"/>
      <c r="B71" s="20" t="s">
        <v>97</v>
      </c>
      <c r="C71" s="13"/>
      <c r="D71" s="39">
        <v>2.1000000000000005E-2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v>37955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37986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122</v>
      </c>
      <c r="B74" s="2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38017</v>
      </c>
      <c r="B75" s="20" t="s">
        <v>91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8</v>
      </c>
      <c r="I75" s="13"/>
      <c r="J75" s="11"/>
      <c r="K75" s="20" t="s">
        <v>124</v>
      </c>
    </row>
    <row r="76" spans="1:11" x14ac:dyDescent="0.25">
      <c r="A76" s="23"/>
      <c r="B76" s="20" t="s">
        <v>45</v>
      </c>
      <c r="C76" s="13"/>
      <c r="D76" s="39">
        <v>1</v>
      </c>
      <c r="E76" s="13"/>
      <c r="F76" s="20"/>
      <c r="G76" s="13"/>
      <c r="H76" s="39"/>
      <c r="I76" s="13"/>
      <c r="J76" s="11"/>
      <c r="K76" s="55">
        <v>44948</v>
      </c>
    </row>
    <row r="77" spans="1:11" x14ac:dyDescent="0.25">
      <c r="A77" s="23">
        <v>38046</v>
      </c>
      <c r="B77" s="20" t="s">
        <v>45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5">
        <v>44985</v>
      </c>
    </row>
    <row r="78" spans="1:11" x14ac:dyDescent="0.25">
      <c r="A78" s="23">
        <v>38077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38107</v>
      </c>
      <c r="B79" s="20" t="s">
        <v>45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55">
        <v>45042</v>
      </c>
    </row>
    <row r="80" spans="1:11" x14ac:dyDescent="0.25">
      <c r="A80" s="23">
        <v>38138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38168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38199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38230</v>
      </c>
      <c r="B83" s="20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125</v>
      </c>
    </row>
    <row r="84" spans="1:11" x14ac:dyDescent="0.25">
      <c r="A84" s="23">
        <v>38260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38291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38321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38352</v>
      </c>
      <c r="B87" s="20" t="s">
        <v>49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3</v>
      </c>
      <c r="I87" s="13"/>
      <c r="J87" s="11"/>
      <c r="K87" s="20" t="s">
        <v>127</v>
      </c>
    </row>
    <row r="88" spans="1:11" x14ac:dyDescent="0.25">
      <c r="A88" s="23"/>
      <c r="B88" s="20" t="s">
        <v>70</v>
      </c>
      <c r="C88" s="13"/>
      <c r="D88" s="39">
        <v>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123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38383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5">
        <v>44928</v>
      </c>
    </row>
    <row r="91" spans="1:11" x14ac:dyDescent="0.25">
      <c r="A91" s="23">
        <v>38411</v>
      </c>
      <c r="B91" s="20" t="s">
        <v>128</v>
      </c>
      <c r="C91" s="13">
        <v>1.25</v>
      </c>
      <c r="D91" s="39">
        <v>8.0000000000000002E-3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38442</v>
      </c>
      <c r="B92" s="20" t="s">
        <v>129</v>
      </c>
      <c r="C92" s="13">
        <v>1.25</v>
      </c>
      <c r="D92" s="39">
        <v>7.3000000000000009E-2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38472</v>
      </c>
      <c r="B93" s="20" t="s">
        <v>47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130</v>
      </c>
    </row>
    <row r="94" spans="1:11" x14ac:dyDescent="0.25">
      <c r="A94" s="23"/>
      <c r="B94" s="20" t="s">
        <v>131</v>
      </c>
      <c r="C94" s="13"/>
      <c r="D94" s="39">
        <v>1</v>
      </c>
      <c r="E94" s="13"/>
      <c r="F94" s="20"/>
      <c r="G94" s="13"/>
      <c r="H94" s="39"/>
      <c r="I94" s="13"/>
      <c r="J94" s="11"/>
      <c r="K94" s="55">
        <v>45057</v>
      </c>
    </row>
    <row r="95" spans="1:11" x14ac:dyDescent="0.25">
      <c r="A95" s="23"/>
      <c r="B95" s="20" t="s">
        <v>132</v>
      </c>
      <c r="C95" s="13"/>
      <c r="D95" s="39">
        <v>3.3000000000000015E-2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v>38503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38533</v>
      </c>
      <c r="B97" s="20" t="s">
        <v>46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4</v>
      </c>
      <c r="I97" s="13"/>
      <c r="J97" s="11"/>
      <c r="K97" s="20" t="s">
        <v>135</v>
      </c>
    </row>
    <row r="98" spans="1:11" x14ac:dyDescent="0.25">
      <c r="A98" s="23">
        <v>38564</v>
      </c>
      <c r="B98" s="20" t="s">
        <v>133</v>
      </c>
      <c r="C98" s="13">
        <v>1.25</v>
      </c>
      <c r="D98" s="39">
        <v>4.2000000000000003E-2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38595</v>
      </c>
      <c r="B99" s="20" t="s">
        <v>134</v>
      </c>
      <c r="C99" s="13">
        <v>1.25</v>
      </c>
      <c r="D99" s="39">
        <v>0.10200000000000001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38625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38656</v>
      </c>
      <c r="B101" s="20" t="s">
        <v>88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136</v>
      </c>
    </row>
    <row r="102" spans="1:11" x14ac:dyDescent="0.25">
      <c r="A102" s="23">
        <v>38686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38717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137</v>
      </c>
      <c r="B104" s="20"/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38748</v>
      </c>
      <c r="B105" s="20" t="s">
        <v>61</v>
      </c>
      <c r="C105" s="13">
        <v>1.25</v>
      </c>
      <c r="D105" s="39">
        <v>5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138</v>
      </c>
    </row>
    <row r="106" spans="1:11" x14ac:dyDescent="0.25">
      <c r="A106" s="23"/>
      <c r="B106" s="20" t="s">
        <v>129</v>
      </c>
      <c r="C106" s="13"/>
      <c r="D106" s="39">
        <v>7.3000000000000009E-2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v>38776</v>
      </c>
      <c r="B107" s="20" t="s">
        <v>139</v>
      </c>
      <c r="C107" s="13">
        <v>1.25</v>
      </c>
      <c r="D107" s="39">
        <v>4.6000000000000006E-2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38807</v>
      </c>
      <c r="B108" s="20" t="s">
        <v>131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5">
        <v>45013</v>
      </c>
    </row>
    <row r="109" spans="1:11" x14ac:dyDescent="0.25">
      <c r="A109" s="23"/>
      <c r="B109" s="20" t="s">
        <v>140</v>
      </c>
      <c r="C109" s="13"/>
      <c r="D109" s="39">
        <v>0.25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v>38837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141</v>
      </c>
    </row>
    <row r="111" spans="1:11" x14ac:dyDescent="0.25">
      <c r="A111" s="23">
        <v>38868</v>
      </c>
      <c r="B111" s="20" t="s">
        <v>60</v>
      </c>
      <c r="C111" s="13">
        <v>1.25</v>
      </c>
      <c r="D111" s="39">
        <v>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142</v>
      </c>
    </row>
    <row r="112" spans="1:11" x14ac:dyDescent="0.25">
      <c r="A112" s="23"/>
      <c r="B112" s="20" t="s">
        <v>143</v>
      </c>
      <c r="C112" s="13"/>
      <c r="D112" s="39">
        <v>5.000000000000001E-2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38898</v>
      </c>
      <c r="B113" s="20" t="s">
        <v>103</v>
      </c>
      <c r="C113" s="13">
        <v>1.25</v>
      </c>
      <c r="D113" s="39">
        <v>3.1000000000000014E-2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38929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5</v>
      </c>
      <c r="I114" s="13"/>
      <c r="J114" s="11"/>
      <c r="K114" s="20" t="s">
        <v>144</v>
      </c>
    </row>
    <row r="115" spans="1:11" x14ac:dyDescent="0.25">
      <c r="A115" s="23">
        <v>38960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38990</v>
      </c>
      <c r="B116" s="20" t="s">
        <v>143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39021</v>
      </c>
      <c r="B117" s="20" t="s">
        <v>143</v>
      </c>
      <c r="C117" s="13">
        <v>1.25</v>
      </c>
      <c r="D117" s="39">
        <v>5.000000000000001E-2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39051</v>
      </c>
      <c r="B118" s="20" t="s">
        <v>70</v>
      </c>
      <c r="C118" s="13">
        <v>1.25</v>
      </c>
      <c r="D118" s="39">
        <v>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147</v>
      </c>
    </row>
    <row r="119" spans="1:11" x14ac:dyDescent="0.25">
      <c r="A119" s="23"/>
      <c r="B119" s="20" t="s">
        <v>145</v>
      </c>
      <c r="C119" s="13"/>
      <c r="D119" s="39">
        <v>12</v>
      </c>
      <c r="E119" s="13"/>
      <c r="F119" s="20"/>
      <c r="G119" s="13"/>
      <c r="H119" s="39"/>
      <c r="I119" s="13"/>
      <c r="J119" s="11"/>
      <c r="K119" s="20" t="s">
        <v>148</v>
      </c>
    </row>
    <row r="120" spans="1:11" x14ac:dyDescent="0.25">
      <c r="A120" s="23"/>
      <c r="B120" s="20" t="s">
        <v>146</v>
      </c>
      <c r="C120" s="13"/>
      <c r="D120" s="39">
        <v>7.1000000000000008E-2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39082</v>
      </c>
      <c r="B121" s="20" t="s">
        <v>149</v>
      </c>
      <c r="C121" s="13">
        <v>1.25</v>
      </c>
      <c r="D121" s="39">
        <v>0.15600000000000003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150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39113</v>
      </c>
      <c r="B123" s="20" t="s">
        <v>151</v>
      </c>
      <c r="C123" s="13">
        <v>1.25</v>
      </c>
      <c r="D123" s="39">
        <v>0.22900000000000001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39141</v>
      </c>
      <c r="B124" s="20" t="s">
        <v>155</v>
      </c>
      <c r="C124" s="13">
        <v>1.25</v>
      </c>
      <c r="D124" s="39">
        <v>0.129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39172</v>
      </c>
      <c r="B125" s="20" t="s">
        <v>152</v>
      </c>
      <c r="C125" s="13">
        <v>1.25</v>
      </c>
      <c r="D125" s="39">
        <v>0.51200000000000001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39202</v>
      </c>
      <c r="B126" s="20" t="s">
        <v>153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154</v>
      </c>
    </row>
    <row r="127" spans="1:11" x14ac:dyDescent="0.25">
      <c r="A127" s="23"/>
      <c r="B127" s="20" t="s">
        <v>45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5">
        <v>45036</v>
      </c>
    </row>
    <row r="128" spans="1:11" x14ac:dyDescent="0.25">
      <c r="A128" s="23"/>
      <c r="B128" s="20" t="s">
        <v>48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55">
        <v>45025</v>
      </c>
    </row>
    <row r="129" spans="1:11" x14ac:dyDescent="0.25">
      <c r="A129" s="23"/>
      <c r="B129" s="20" t="s">
        <v>48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5">
        <v>45036</v>
      </c>
    </row>
    <row r="130" spans="1:11" x14ac:dyDescent="0.25">
      <c r="A130" s="23"/>
      <c r="B130" s="20" t="s">
        <v>156</v>
      </c>
      <c r="C130" s="13"/>
      <c r="D130" s="39">
        <v>7.5000000000000011E-2</v>
      </c>
      <c r="E130" s="13"/>
      <c r="F130" s="20"/>
      <c r="G130" s="13"/>
      <c r="H130" s="39"/>
      <c r="I130" s="13"/>
      <c r="J130" s="11"/>
      <c r="K130" s="55"/>
    </row>
    <row r="131" spans="1:11" x14ac:dyDescent="0.25">
      <c r="A131" s="23">
        <v>39233</v>
      </c>
      <c r="B131" s="20" t="s">
        <v>88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 t="s">
        <v>157</v>
      </c>
    </row>
    <row r="132" spans="1:11" x14ac:dyDescent="0.25">
      <c r="A132" s="23"/>
      <c r="B132" s="20" t="s">
        <v>131</v>
      </c>
      <c r="C132" s="13"/>
      <c r="D132" s="39">
        <v>1</v>
      </c>
      <c r="E132" s="13"/>
      <c r="F132" s="20"/>
      <c r="G132" s="13"/>
      <c r="H132" s="39"/>
      <c r="I132" s="13"/>
      <c r="J132" s="11"/>
      <c r="K132" s="55">
        <v>45074</v>
      </c>
    </row>
    <row r="133" spans="1:11" x14ac:dyDescent="0.25">
      <c r="A133" s="23">
        <v>39263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39294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39325</v>
      </c>
      <c r="B135" s="20" t="s">
        <v>158</v>
      </c>
      <c r="C135" s="13">
        <v>1.25</v>
      </c>
      <c r="D135" s="39">
        <v>0.11700000000000001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39355</v>
      </c>
      <c r="B136" s="20" t="s">
        <v>159</v>
      </c>
      <c r="C136" s="13">
        <v>1.25</v>
      </c>
      <c r="D136" s="39">
        <v>10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160</v>
      </c>
    </row>
    <row r="137" spans="1:11" x14ac:dyDescent="0.25">
      <c r="A137" s="23"/>
      <c r="B137" s="20" t="s">
        <v>133</v>
      </c>
      <c r="C137" s="13"/>
      <c r="D137" s="39">
        <v>4.2000000000000003E-2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23">
        <v>39386</v>
      </c>
      <c r="B138" s="20" t="s">
        <v>162</v>
      </c>
      <c r="C138" s="13">
        <v>1.25</v>
      </c>
      <c r="D138" s="39">
        <v>1.4999999999999999E-2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39416</v>
      </c>
      <c r="B139" s="20" t="s">
        <v>161</v>
      </c>
      <c r="C139" s="13">
        <v>1.25</v>
      </c>
      <c r="D139" s="39">
        <v>3.7000000000000019E-2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39447</v>
      </c>
      <c r="B140" s="20" t="s">
        <v>163</v>
      </c>
      <c r="C140" s="13">
        <v>1.25</v>
      </c>
      <c r="D140" s="39">
        <v>4.8000000000000008E-2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164</v>
      </c>
      <c r="B141" s="20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39478</v>
      </c>
      <c r="B142" s="20" t="s">
        <v>165</v>
      </c>
      <c r="C142" s="13">
        <v>1.25</v>
      </c>
      <c r="D142" s="39">
        <v>0.125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39507</v>
      </c>
      <c r="B143" s="20" t="s">
        <v>166</v>
      </c>
      <c r="C143" s="13">
        <v>1.25</v>
      </c>
      <c r="D143" s="39">
        <v>0.371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39538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168</v>
      </c>
    </row>
    <row r="145" spans="1:11" x14ac:dyDescent="0.25">
      <c r="A145" s="23"/>
      <c r="B145" s="20" t="s">
        <v>61</v>
      </c>
      <c r="C145" s="13"/>
      <c r="D145" s="39">
        <v>5</v>
      </c>
      <c r="E145" s="13"/>
      <c r="F145" s="20"/>
      <c r="G145" s="13"/>
      <c r="H145" s="39"/>
      <c r="I145" s="13"/>
      <c r="J145" s="11"/>
      <c r="K145" s="20" t="s">
        <v>169</v>
      </c>
    </row>
    <row r="146" spans="1:11" x14ac:dyDescent="0.25">
      <c r="A146" s="23"/>
      <c r="B146" s="20" t="s">
        <v>167</v>
      </c>
      <c r="C146" s="13"/>
      <c r="D146" s="39">
        <v>0.13100000000000001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v>39568</v>
      </c>
      <c r="B147" s="20" t="s">
        <v>170</v>
      </c>
      <c r="C147" s="13">
        <v>1.25</v>
      </c>
      <c r="D147" s="39">
        <v>7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171</v>
      </c>
    </row>
    <row r="148" spans="1:11" x14ac:dyDescent="0.25">
      <c r="A148" s="23">
        <v>39599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39629</v>
      </c>
      <c r="B149" s="20" t="s">
        <v>172</v>
      </c>
      <c r="C149" s="13">
        <v>1.25</v>
      </c>
      <c r="D149" s="39">
        <v>3.5000000000000017E-2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39660</v>
      </c>
      <c r="B150" s="20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174</v>
      </c>
    </row>
    <row r="151" spans="1:11" x14ac:dyDescent="0.25">
      <c r="A151" s="23"/>
      <c r="B151" s="20" t="s">
        <v>173</v>
      </c>
      <c r="C151" s="13"/>
      <c r="D151" s="39">
        <v>6.200000000000002E-2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v>39691</v>
      </c>
      <c r="B152" s="20" t="s">
        <v>139</v>
      </c>
      <c r="C152" s="13">
        <v>1.25</v>
      </c>
      <c r="D152" s="39">
        <v>4.6000000000000006E-2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39721</v>
      </c>
      <c r="B153" s="20" t="s">
        <v>97</v>
      </c>
      <c r="C153" s="13">
        <v>1.25</v>
      </c>
      <c r="D153" s="39">
        <v>2.1000000000000005E-2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39752</v>
      </c>
      <c r="B154" s="20" t="s">
        <v>60</v>
      </c>
      <c r="C154" s="13">
        <v>1.25</v>
      </c>
      <c r="D154" s="39">
        <v>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126</v>
      </c>
    </row>
    <row r="155" spans="1:11" x14ac:dyDescent="0.25">
      <c r="A155" s="23"/>
      <c r="B155" s="20" t="s">
        <v>70</v>
      </c>
      <c r="C155" s="13"/>
      <c r="D155" s="39">
        <v>2</v>
      </c>
      <c r="E155" s="13"/>
      <c r="F155" s="20"/>
      <c r="G155" s="13"/>
      <c r="H155" s="39"/>
      <c r="I155" s="13"/>
      <c r="J155" s="11"/>
      <c r="K155" s="20" t="s">
        <v>175</v>
      </c>
    </row>
    <row r="156" spans="1:11" x14ac:dyDescent="0.25">
      <c r="A156" s="23">
        <v>39782</v>
      </c>
      <c r="B156" s="20" t="s">
        <v>70</v>
      </c>
      <c r="C156" s="13">
        <v>1.25</v>
      </c>
      <c r="D156" s="39">
        <v>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176</v>
      </c>
    </row>
    <row r="157" spans="1:11" x14ac:dyDescent="0.25">
      <c r="A157" s="23">
        <v>39813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48" t="s">
        <v>177</v>
      </c>
      <c r="B158" s="20"/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v>39844</v>
      </c>
      <c r="B159" s="20" t="s">
        <v>88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179</v>
      </c>
    </row>
    <row r="160" spans="1:11" x14ac:dyDescent="0.25">
      <c r="A160" s="23"/>
      <c r="B160" s="20" t="s">
        <v>178</v>
      </c>
      <c r="C160" s="13"/>
      <c r="D160" s="39">
        <v>5.4000000000000013E-2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v>39872</v>
      </c>
      <c r="B161" s="20" t="s">
        <v>163</v>
      </c>
      <c r="C161" s="13">
        <v>1.25</v>
      </c>
      <c r="D161" s="39">
        <v>4.8000000000000008E-2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39903</v>
      </c>
      <c r="B162" s="20" t="s">
        <v>131</v>
      </c>
      <c r="C162" s="13">
        <v>1.25</v>
      </c>
      <c r="D162" s="39">
        <v>1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55">
        <v>45016</v>
      </c>
    </row>
    <row r="163" spans="1:11" x14ac:dyDescent="0.25">
      <c r="A163" s="23"/>
      <c r="B163" s="20" t="s">
        <v>47</v>
      </c>
      <c r="C163" s="13"/>
      <c r="D163" s="39"/>
      <c r="E163" s="13"/>
      <c r="F163" s="20"/>
      <c r="G163" s="13"/>
      <c r="H163" s="39"/>
      <c r="I163" s="13"/>
      <c r="J163" s="11"/>
      <c r="K163" s="20" t="s">
        <v>180</v>
      </c>
    </row>
    <row r="164" spans="1:11" x14ac:dyDescent="0.25">
      <c r="A164" s="23"/>
      <c r="B164" s="20" t="s">
        <v>173</v>
      </c>
      <c r="C164" s="13"/>
      <c r="D164" s="39">
        <v>6.200000000000002E-2</v>
      </c>
      <c r="E164" s="13"/>
      <c r="F164" s="20"/>
      <c r="G164" s="13"/>
      <c r="H164" s="39"/>
      <c r="I164" s="13"/>
      <c r="J164" s="11"/>
      <c r="K164" s="20"/>
    </row>
    <row r="165" spans="1:11" x14ac:dyDescent="0.25">
      <c r="A165" s="23">
        <v>39933</v>
      </c>
      <c r="B165" s="20" t="s">
        <v>181</v>
      </c>
      <c r="C165" s="13">
        <v>1.25</v>
      </c>
      <c r="D165" s="39">
        <v>7.7000000000000013E-2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39964</v>
      </c>
      <c r="B166" s="20" t="s">
        <v>47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182</v>
      </c>
    </row>
    <row r="167" spans="1:11" x14ac:dyDescent="0.25">
      <c r="A167" s="23"/>
      <c r="B167" s="20" t="s">
        <v>74</v>
      </c>
      <c r="C167" s="13"/>
      <c r="D167" s="39">
        <v>3</v>
      </c>
      <c r="E167" s="13"/>
      <c r="F167" s="20"/>
      <c r="G167" s="13"/>
      <c r="H167" s="39"/>
      <c r="I167" s="13"/>
      <c r="J167" s="11"/>
      <c r="K167" s="20" t="s">
        <v>183</v>
      </c>
    </row>
    <row r="168" spans="1:11" x14ac:dyDescent="0.25">
      <c r="A168" s="23"/>
      <c r="B168" s="20" t="s">
        <v>129</v>
      </c>
      <c r="C168" s="13"/>
      <c r="D168" s="39">
        <v>7.3000000000000009E-2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v>39994</v>
      </c>
      <c r="B169" s="20" t="s">
        <v>133</v>
      </c>
      <c r="C169" s="13">
        <v>1.25</v>
      </c>
      <c r="D169" s="39">
        <v>4.2000000000000003E-2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40025</v>
      </c>
      <c r="B170" s="20" t="s">
        <v>155</v>
      </c>
      <c r="C170" s="13">
        <v>1.25</v>
      </c>
      <c r="D170" s="39">
        <v>0.129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40056</v>
      </c>
      <c r="B171" s="20" t="s">
        <v>149</v>
      </c>
      <c r="C171" s="13">
        <v>1.25</v>
      </c>
      <c r="D171" s="39">
        <v>0.15600000000000003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40086</v>
      </c>
      <c r="B172" s="20" t="s">
        <v>133</v>
      </c>
      <c r="C172" s="13">
        <v>1.25</v>
      </c>
      <c r="D172" s="39">
        <v>4.2000000000000003E-2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40117</v>
      </c>
      <c r="B173" s="20" t="s">
        <v>184</v>
      </c>
      <c r="C173" s="13">
        <v>1.25</v>
      </c>
      <c r="D173" s="39">
        <v>0.14600000000000002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v>40147</v>
      </c>
      <c r="B174" s="20" t="s">
        <v>134</v>
      </c>
      <c r="C174" s="13">
        <v>1.25</v>
      </c>
      <c r="D174" s="39">
        <v>0.10200000000000001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40178</v>
      </c>
      <c r="B175" s="20" t="s">
        <v>185</v>
      </c>
      <c r="C175" s="13">
        <v>1.25</v>
      </c>
      <c r="D175" s="39">
        <v>8.3000000000000018E-2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186</v>
      </c>
      <c r="B176" s="52"/>
      <c r="C176" s="13"/>
      <c r="D176" s="53"/>
      <c r="E176" s="13"/>
      <c r="F176" s="52"/>
      <c r="G176" s="13" t="str">
        <f>IF(ISBLANK(Table1[[#This Row],[EARNED]]),"",Table1[[#This Row],[EARNED]])</f>
        <v/>
      </c>
      <c r="H176" s="53"/>
      <c r="I176" s="13"/>
      <c r="J176" s="2"/>
      <c r="K176" s="52"/>
    </row>
    <row r="177" spans="1:11" x14ac:dyDescent="0.25">
      <c r="A177" s="23">
        <v>40209</v>
      </c>
      <c r="B177" s="20" t="s">
        <v>187</v>
      </c>
      <c r="C177" s="13">
        <v>1.25</v>
      </c>
      <c r="D177" s="39">
        <v>0.15400000000000003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40237</v>
      </c>
      <c r="B178" s="20" t="s">
        <v>188</v>
      </c>
      <c r="C178" s="13">
        <v>1.25</v>
      </c>
      <c r="D178" s="39">
        <v>6.0000000000000019E-2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40268</v>
      </c>
      <c r="B179" s="20" t="s">
        <v>153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191</v>
      </c>
    </row>
    <row r="180" spans="1:11" x14ac:dyDescent="0.25">
      <c r="A180" s="23"/>
      <c r="B180" s="20" t="s">
        <v>59</v>
      </c>
      <c r="C180" s="13"/>
      <c r="D180" s="39"/>
      <c r="E180" s="13"/>
      <c r="F180" s="20"/>
      <c r="G180" s="13"/>
      <c r="H180" s="39">
        <v>2</v>
      </c>
      <c r="I180" s="13"/>
      <c r="J180" s="11"/>
      <c r="K180" s="20" t="s">
        <v>192</v>
      </c>
    </row>
    <row r="181" spans="1:11" x14ac:dyDescent="0.25">
      <c r="A181" s="23"/>
      <c r="B181" s="20" t="s">
        <v>185</v>
      </c>
      <c r="C181" s="13"/>
      <c r="D181" s="39">
        <v>8.3000000000000018E-2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40298</v>
      </c>
      <c r="B182" s="20" t="s">
        <v>133</v>
      </c>
      <c r="C182" s="13">
        <v>1.25</v>
      </c>
      <c r="D182" s="39">
        <v>4.2000000000000003E-2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40329</v>
      </c>
      <c r="B183" s="20" t="s">
        <v>189</v>
      </c>
      <c r="C183" s="13">
        <v>1.25</v>
      </c>
      <c r="D183" s="39">
        <v>0.24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40359</v>
      </c>
      <c r="B184" s="20" t="s">
        <v>88</v>
      </c>
      <c r="C184" s="13">
        <v>1.25</v>
      </c>
      <c r="D184" s="39">
        <v>5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193</v>
      </c>
    </row>
    <row r="185" spans="1:11" x14ac:dyDescent="0.25">
      <c r="A185" s="23"/>
      <c r="B185" s="20" t="s">
        <v>190</v>
      </c>
      <c r="C185" s="13"/>
      <c r="D185" s="39">
        <v>8.500000000000002E-2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40390</v>
      </c>
      <c r="B186" s="20" t="s">
        <v>103</v>
      </c>
      <c r="C186" s="13">
        <v>1.25</v>
      </c>
      <c r="D186" s="39">
        <v>3.1000000000000014E-2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40421</v>
      </c>
      <c r="B187" s="20" t="s">
        <v>97</v>
      </c>
      <c r="C187" s="13">
        <v>1.25</v>
      </c>
      <c r="D187" s="39">
        <v>2.1000000000000005E-2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40451</v>
      </c>
      <c r="B188" s="20" t="s">
        <v>194</v>
      </c>
      <c r="C188" s="13">
        <v>1.25</v>
      </c>
      <c r="D188" s="39">
        <v>0.54600000000000004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40482</v>
      </c>
      <c r="B189" s="20" t="s">
        <v>131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5">
        <v>45220</v>
      </c>
    </row>
    <row r="190" spans="1:11" x14ac:dyDescent="0.25">
      <c r="A190" s="23"/>
      <c r="B190" s="20" t="s">
        <v>195</v>
      </c>
      <c r="C190" s="13"/>
      <c r="D190" s="39">
        <v>0.21200000000000002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40512</v>
      </c>
      <c r="B191" s="20" t="s">
        <v>196</v>
      </c>
      <c r="C191" s="13">
        <v>1.25</v>
      </c>
      <c r="D191" s="39">
        <v>0.10400000000000001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40543</v>
      </c>
      <c r="B192" s="20" t="s">
        <v>185</v>
      </c>
      <c r="C192" s="13">
        <v>1.25</v>
      </c>
      <c r="D192" s="39">
        <v>8.3000000000000018E-2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48" t="s">
        <v>197</v>
      </c>
      <c r="B193" s="20"/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40574</v>
      </c>
      <c r="B194" s="20" t="s">
        <v>198</v>
      </c>
      <c r="C194" s="13">
        <v>1.25</v>
      </c>
      <c r="D194" s="39">
        <v>9.4E-2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40602</v>
      </c>
      <c r="B195" s="20" t="s">
        <v>47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205</v>
      </c>
    </row>
    <row r="196" spans="1:11" x14ac:dyDescent="0.25">
      <c r="A196" s="23"/>
      <c r="B196" s="20" t="s">
        <v>199</v>
      </c>
      <c r="C196" s="13"/>
      <c r="D196" s="39">
        <v>0.20200000000000001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40633</v>
      </c>
      <c r="B197" s="20" t="s">
        <v>200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206</v>
      </c>
    </row>
    <row r="198" spans="1:11" x14ac:dyDescent="0.25">
      <c r="A198" s="23"/>
      <c r="B198" s="20" t="s">
        <v>47</v>
      </c>
      <c r="C198" s="13"/>
      <c r="D198" s="39"/>
      <c r="E198" s="13"/>
      <c r="F198" s="20"/>
      <c r="G198" s="13"/>
      <c r="H198" s="39"/>
      <c r="I198" s="13"/>
      <c r="J198" s="11"/>
      <c r="K198" s="20" t="s">
        <v>207</v>
      </c>
    </row>
    <row r="199" spans="1:11" x14ac:dyDescent="0.25">
      <c r="A199" s="23"/>
      <c r="B199" s="20" t="s">
        <v>88</v>
      </c>
      <c r="C199" s="13"/>
      <c r="D199" s="39">
        <v>5</v>
      </c>
      <c r="E199" s="13"/>
      <c r="F199" s="20"/>
      <c r="G199" s="13"/>
      <c r="H199" s="39"/>
      <c r="I199" s="13"/>
      <c r="J199" s="11"/>
      <c r="K199" s="20" t="s">
        <v>208</v>
      </c>
    </row>
    <row r="200" spans="1:11" x14ac:dyDescent="0.25">
      <c r="A200" s="23"/>
      <c r="B200" s="20" t="s">
        <v>196</v>
      </c>
      <c r="C200" s="13"/>
      <c r="D200" s="39">
        <v>0.10400000000000001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v>40663</v>
      </c>
      <c r="B201" s="20" t="s">
        <v>201</v>
      </c>
      <c r="C201" s="13">
        <v>1.25</v>
      </c>
      <c r="D201" s="39">
        <v>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209</v>
      </c>
    </row>
    <row r="202" spans="1:11" x14ac:dyDescent="0.25">
      <c r="A202" s="23"/>
      <c r="B202" s="20" t="s">
        <v>47</v>
      </c>
      <c r="C202" s="13"/>
      <c r="D202" s="39"/>
      <c r="E202" s="13"/>
      <c r="F202" s="20"/>
      <c r="G202" s="13"/>
      <c r="H202" s="39"/>
      <c r="I202" s="13"/>
      <c r="J202" s="11"/>
      <c r="K202" s="20" t="s">
        <v>210</v>
      </c>
    </row>
    <row r="203" spans="1:11" x14ac:dyDescent="0.25">
      <c r="A203" s="23">
        <v>40694</v>
      </c>
      <c r="B203" s="20" t="s">
        <v>102</v>
      </c>
      <c r="C203" s="13">
        <v>1.25</v>
      </c>
      <c r="D203" s="39">
        <v>0.01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40724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v>40755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40786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40816</v>
      </c>
      <c r="B207" s="20" t="s">
        <v>202</v>
      </c>
      <c r="C207" s="13">
        <v>1.25</v>
      </c>
      <c r="D207" s="39">
        <v>9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211</v>
      </c>
    </row>
    <row r="208" spans="1:11" x14ac:dyDescent="0.25">
      <c r="A208" s="23">
        <v>40847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40877</v>
      </c>
      <c r="B209" s="20" t="s">
        <v>203</v>
      </c>
      <c r="C209" s="13">
        <v>1.25</v>
      </c>
      <c r="D209" s="39">
        <v>3.0270000000000001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v>40908</v>
      </c>
      <c r="B210" s="20" t="s">
        <v>200</v>
      </c>
      <c r="C210" s="13">
        <v>1.25</v>
      </c>
      <c r="D210" s="39">
        <v>4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212</v>
      </c>
    </row>
    <row r="211" spans="1:11" x14ac:dyDescent="0.25">
      <c r="A211" s="23"/>
      <c r="B211" s="20" t="s">
        <v>204</v>
      </c>
      <c r="C211" s="13"/>
      <c r="D211" s="39">
        <v>3.0369999999999999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48" t="s">
        <v>213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40939</v>
      </c>
      <c r="B213" s="20" t="s">
        <v>214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40968</v>
      </c>
      <c r="B214" s="20" t="s">
        <v>214</v>
      </c>
      <c r="C214" s="13">
        <v>1.25</v>
      </c>
      <c r="D214" s="39">
        <v>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40999</v>
      </c>
      <c r="B215" s="20" t="s">
        <v>215</v>
      </c>
      <c r="C215" s="13">
        <v>1.25</v>
      </c>
      <c r="D215" s="39">
        <v>3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41029</v>
      </c>
      <c r="B216" s="20" t="s">
        <v>48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55">
        <v>45020</v>
      </c>
    </row>
    <row r="217" spans="1:11" x14ac:dyDescent="0.25">
      <c r="A217" s="23">
        <v>41060</v>
      </c>
      <c r="B217" s="20" t="s">
        <v>88</v>
      </c>
      <c r="C217" s="13">
        <v>1.25</v>
      </c>
      <c r="D217" s="39">
        <v>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25">
      <c r="A218" s="23">
        <v>41090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41121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41152</v>
      </c>
      <c r="B220" s="20" t="s">
        <v>48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5">
        <v>45153</v>
      </c>
    </row>
    <row r="221" spans="1:11" x14ac:dyDescent="0.25">
      <c r="A221" s="23"/>
      <c r="B221" s="20" t="s">
        <v>214</v>
      </c>
      <c r="C221" s="13"/>
      <c r="D221" s="39">
        <v>1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41182</v>
      </c>
      <c r="B222" s="20" t="s">
        <v>162</v>
      </c>
      <c r="C222" s="13">
        <v>1.25</v>
      </c>
      <c r="D222" s="39">
        <v>1.4999999999999999E-2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41213</v>
      </c>
      <c r="B223" s="20" t="s">
        <v>200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217</v>
      </c>
    </row>
    <row r="224" spans="1:11" x14ac:dyDescent="0.25">
      <c r="A224" s="23">
        <v>41243</v>
      </c>
      <c r="B224" s="20" t="s">
        <v>218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41274</v>
      </c>
      <c r="B225" s="20" t="s">
        <v>131</v>
      </c>
      <c r="C225" s="13">
        <v>1.25</v>
      </c>
      <c r="D225" s="39">
        <v>1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55">
        <v>45286</v>
      </c>
    </row>
    <row r="226" spans="1:11" x14ac:dyDescent="0.25">
      <c r="A226" s="23"/>
      <c r="B226" s="20" t="s">
        <v>128</v>
      </c>
      <c r="C226" s="13"/>
      <c r="D226" s="39">
        <v>8.0000000000000002E-3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48" t="s">
        <v>219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41305</v>
      </c>
      <c r="B228" s="20" t="s">
        <v>220</v>
      </c>
      <c r="C228" s="13">
        <v>1.25</v>
      </c>
      <c r="D228" s="39">
        <v>2.9000000000000012E-2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41333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41364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41394</v>
      </c>
      <c r="B231" s="20" t="s">
        <v>131</v>
      </c>
      <c r="C231" s="13">
        <v>1.25</v>
      </c>
      <c r="D231" s="39">
        <v>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55">
        <v>45024</v>
      </c>
    </row>
    <row r="232" spans="1:11" x14ac:dyDescent="0.25">
      <c r="A232" s="23"/>
      <c r="B232" s="20" t="s">
        <v>70</v>
      </c>
      <c r="C232" s="13"/>
      <c r="D232" s="39">
        <v>2</v>
      </c>
      <c r="E232" s="13"/>
      <c r="F232" s="20"/>
      <c r="G232" s="13"/>
      <c r="H232" s="39"/>
      <c r="I232" s="13"/>
      <c r="J232" s="11"/>
      <c r="K232" s="20" t="s">
        <v>226</v>
      </c>
    </row>
    <row r="233" spans="1:11" x14ac:dyDescent="0.25">
      <c r="A233" s="23"/>
      <c r="B233" s="20" t="s">
        <v>221</v>
      </c>
      <c r="C233" s="13"/>
      <c r="D233" s="39">
        <v>1.6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v>41425</v>
      </c>
      <c r="B234" s="20" t="s">
        <v>222</v>
      </c>
      <c r="C234" s="13">
        <v>1.25</v>
      </c>
      <c r="D234" s="39">
        <v>1.006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41455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41486</v>
      </c>
      <c r="B236" s="20" t="s">
        <v>223</v>
      </c>
      <c r="C236" s="13">
        <v>1.25</v>
      </c>
      <c r="D236" s="39">
        <v>0.51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41517</v>
      </c>
      <c r="B237" s="20" t="s">
        <v>70</v>
      </c>
      <c r="C237" s="13">
        <v>1.25</v>
      </c>
      <c r="D237" s="39">
        <v>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227</v>
      </c>
    </row>
    <row r="238" spans="1:11" x14ac:dyDescent="0.25">
      <c r="A238" s="23"/>
      <c r="B238" s="20" t="s">
        <v>48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5">
        <v>45150</v>
      </c>
    </row>
    <row r="239" spans="1:11" x14ac:dyDescent="0.25">
      <c r="A239" s="23"/>
      <c r="B239" s="20" t="s">
        <v>224</v>
      </c>
      <c r="C239" s="13"/>
      <c r="D239" s="39">
        <v>1.008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v>41547</v>
      </c>
      <c r="B240" s="20" t="s">
        <v>48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5">
        <v>45208</v>
      </c>
    </row>
    <row r="241" spans="1:11" x14ac:dyDescent="0.25">
      <c r="A241" s="23"/>
      <c r="B241" s="20" t="s">
        <v>225</v>
      </c>
      <c r="C241" s="13"/>
      <c r="D241" s="39">
        <v>1.0349999999999999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v>41578</v>
      </c>
      <c r="B242" s="20" t="s">
        <v>88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232</v>
      </c>
    </row>
    <row r="243" spans="1:11" x14ac:dyDescent="0.25">
      <c r="A243" s="23"/>
      <c r="B243" s="20" t="s">
        <v>228</v>
      </c>
      <c r="C243" s="13"/>
      <c r="D243" s="39">
        <v>1.5329999999999999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v>41608</v>
      </c>
      <c r="B244" s="20" t="s">
        <v>48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5">
        <v>45249</v>
      </c>
    </row>
    <row r="245" spans="1:11" x14ac:dyDescent="0.25">
      <c r="A245" s="23"/>
      <c r="B245" s="20" t="s">
        <v>131</v>
      </c>
      <c r="C245" s="13"/>
      <c r="D245" s="39">
        <v>1</v>
      </c>
      <c r="E245" s="13"/>
      <c r="F245" s="20"/>
      <c r="G245" s="13"/>
      <c r="H245" s="39"/>
      <c r="I245" s="13"/>
      <c r="J245" s="11"/>
      <c r="K245" s="55">
        <v>45259</v>
      </c>
    </row>
    <row r="246" spans="1:11" x14ac:dyDescent="0.25">
      <c r="A246" s="23"/>
      <c r="B246" s="20" t="s">
        <v>229</v>
      </c>
      <c r="C246" s="13"/>
      <c r="D246" s="39">
        <v>5.8000000000000017E-2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41639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231</v>
      </c>
    </row>
    <row r="248" spans="1:11" x14ac:dyDescent="0.25">
      <c r="A248" s="23"/>
      <c r="B248" s="20" t="s">
        <v>70</v>
      </c>
      <c r="C248" s="13"/>
      <c r="D248" s="39">
        <v>2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230</v>
      </c>
    </row>
    <row r="249" spans="1:11" x14ac:dyDescent="0.25">
      <c r="A249" s="23"/>
      <c r="B249" s="20" t="s">
        <v>161</v>
      </c>
      <c r="C249" s="13"/>
      <c r="D249" s="39">
        <v>3.7000000000000019E-2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48" t="s">
        <v>233</v>
      </c>
      <c r="B250" s="20"/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41670</v>
      </c>
      <c r="B251" s="20" t="s">
        <v>234</v>
      </c>
      <c r="C251" s="13">
        <v>1.25</v>
      </c>
      <c r="D251" s="39">
        <v>1.0209999999999999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41698</v>
      </c>
      <c r="B252" s="20" t="s">
        <v>48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5">
        <v>44971</v>
      </c>
    </row>
    <row r="253" spans="1:11" x14ac:dyDescent="0.25">
      <c r="A253" s="23"/>
      <c r="B253" s="20" t="s">
        <v>224</v>
      </c>
      <c r="C253" s="13"/>
      <c r="D253" s="39">
        <v>1.008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v>41729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5">
        <v>45011</v>
      </c>
    </row>
    <row r="255" spans="1:11" x14ac:dyDescent="0.25">
      <c r="A255" s="23"/>
      <c r="B255" s="20" t="s">
        <v>47</v>
      </c>
      <c r="C255" s="13"/>
      <c r="D255" s="39"/>
      <c r="E255" s="13"/>
      <c r="F255" s="20"/>
      <c r="G255" s="13"/>
      <c r="H255" s="39"/>
      <c r="I255" s="13"/>
      <c r="J255" s="11"/>
      <c r="K255" s="20" t="s">
        <v>240</v>
      </c>
    </row>
    <row r="256" spans="1:11" x14ac:dyDescent="0.25">
      <c r="A256" s="23"/>
      <c r="B256" s="20" t="s">
        <v>235</v>
      </c>
      <c r="C256" s="13"/>
      <c r="D256" s="39">
        <v>0.04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41759</v>
      </c>
      <c r="B257" s="20" t="s">
        <v>131</v>
      </c>
      <c r="C257" s="13">
        <v>1.25</v>
      </c>
      <c r="D257" s="39">
        <v>1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55">
        <v>45041</v>
      </c>
    </row>
    <row r="258" spans="1:11" x14ac:dyDescent="0.25">
      <c r="A258" s="23"/>
      <c r="B258" s="20" t="s">
        <v>222</v>
      </c>
      <c r="C258" s="13"/>
      <c r="D258" s="39">
        <v>1.006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v>41790</v>
      </c>
      <c r="B259" s="20" t="s">
        <v>201</v>
      </c>
      <c r="C259" s="13">
        <v>1.25</v>
      </c>
      <c r="D259" s="39">
        <v>8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200</v>
      </c>
      <c r="C260" s="13"/>
      <c r="D260" s="39">
        <v>4</v>
      </c>
      <c r="E260" s="13"/>
      <c r="F260" s="20"/>
      <c r="G260" s="13"/>
      <c r="H260" s="39"/>
      <c r="I260" s="13"/>
      <c r="J260" s="11"/>
      <c r="K260" s="20" t="s">
        <v>238</v>
      </c>
    </row>
    <row r="261" spans="1:11" x14ac:dyDescent="0.25">
      <c r="A261" s="23"/>
      <c r="B261" s="20" t="s">
        <v>236</v>
      </c>
      <c r="C261" s="13"/>
      <c r="D261" s="39">
        <v>4</v>
      </c>
      <c r="E261" s="13"/>
      <c r="F261" s="20"/>
      <c r="G261" s="13"/>
      <c r="H261" s="39"/>
      <c r="I261" s="13"/>
      <c r="J261" s="11"/>
      <c r="K261" s="20" t="s">
        <v>239</v>
      </c>
    </row>
    <row r="262" spans="1:11" x14ac:dyDescent="0.25">
      <c r="A262" s="23"/>
      <c r="B262" s="20" t="s">
        <v>241</v>
      </c>
      <c r="C262" s="13"/>
      <c r="D262" s="39">
        <v>1.056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v>41820</v>
      </c>
      <c r="B263" s="20" t="s">
        <v>242</v>
      </c>
      <c r="C263" s="13">
        <v>1.25</v>
      </c>
      <c r="D263" s="39">
        <v>0.5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41851</v>
      </c>
      <c r="B264" s="20" t="s">
        <v>243</v>
      </c>
      <c r="C264" s="13">
        <v>1.25</v>
      </c>
      <c r="D264" s="39">
        <v>1.9000000000000003E-2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41882</v>
      </c>
      <c r="B265" s="20" t="s">
        <v>244</v>
      </c>
      <c r="C265" s="13">
        <v>1.25</v>
      </c>
      <c r="D265" s="39">
        <v>3.0289999999999999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41912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41943</v>
      </c>
      <c r="B267" s="20" t="s">
        <v>200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247</v>
      </c>
    </row>
    <row r="268" spans="1:11" x14ac:dyDescent="0.25">
      <c r="A268" s="23"/>
      <c r="B268" s="20" t="s">
        <v>103</v>
      </c>
      <c r="C268" s="13"/>
      <c r="D268" s="39">
        <v>3.1000000000000014E-2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v>41973</v>
      </c>
      <c r="B269" s="20" t="s">
        <v>245</v>
      </c>
      <c r="C269" s="13">
        <v>1.25</v>
      </c>
      <c r="D269" s="39">
        <v>7.9000000000000015E-2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42004</v>
      </c>
      <c r="B270" s="20" t="s">
        <v>70</v>
      </c>
      <c r="C270" s="13">
        <v>1.25</v>
      </c>
      <c r="D270" s="39">
        <v>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248</v>
      </c>
    </row>
    <row r="271" spans="1:11" x14ac:dyDescent="0.25">
      <c r="A271" s="23"/>
      <c r="B271" s="20" t="s">
        <v>73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249</v>
      </c>
    </row>
    <row r="272" spans="1:11" x14ac:dyDescent="0.25">
      <c r="A272" s="23"/>
      <c r="B272" s="20" t="s">
        <v>246</v>
      </c>
      <c r="C272" s="13"/>
      <c r="D272" s="39">
        <v>0.56499999999999995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48" t="s">
        <v>250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42035</v>
      </c>
      <c r="B274" s="20" t="s">
        <v>251</v>
      </c>
      <c r="C274" s="13">
        <v>1.25</v>
      </c>
      <c r="D274" s="39">
        <v>8.1000000000000016E-2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42063</v>
      </c>
      <c r="B275" s="20" t="s">
        <v>203</v>
      </c>
      <c r="C275" s="13">
        <v>1.25</v>
      </c>
      <c r="D275" s="39">
        <v>3.0270000000000001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42094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5">
        <v>45006</v>
      </c>
    </row>
    <row r="277" spans="1:11" x14ac:dyDescent="0.25">
      <c r="A277" s="23"/>
      <c r="B277" s="20" t="s">
        <v>47</v>
      </c>
      <c r="C277" s="13"/>
      <c r="D277" s="39"/>
      <c r="E277" s="13"/>
      <c r="F277" s="20"/>
      <c r="G277" s="13"/>
      <c r="H277" s="39"/>
      <c r="I277" s="13"/>
      <c r="J277" s="11"/>
      <c r="K277" s="20" t="s">
        <v>207</v>
      </c>
    </row>
    <row r="278" spans="1:11" x14ac:dyDescent="0.25">
      <c r="A278" s="23"/>
      <c r="B278" s="20" t="s">
        <v>252</v>
      </c>
      <c r="C278" s="13"/>
      <c r="D278" s="39">
        <v>0.11200000000000002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v>42124</v>
      </c>
      <c r="B279" s="20" t="s">
        <v>73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 t="s">
        <v>254</v>
      </c>
    </row>
    <row r="280" spans="1:11" x14ac:dyDescent="0.25">
      <c r="A280" s="23"/>
      <c r="B280" s="20" t="s">
        <v>253</v>
      </c>
      <c r="C280" s="13"/>
      <c r="D280" s="39">
        <v>1.571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v>42155</v>
      </c>
      <c r="B281" s="20" t="s">
        <v>128</v>
      </c>
      <c r="C281" s="13">
        <v>1.25</v>
      </c>
      <c r="D281" s="39">
        <v>8.0000000000000002E-3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42185</v>
      </c>
      <c r="B282" s="20" t="s">
        <v>255</v>
      </c>
      <c r="C282" s="13">
        <v>1.25</v>
      </c>
      <c r="D282" s="39">
        <v>2.3000000000000007E-2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42216</v>
      </c>
      <c r="B283" s="20" t="s">
        <v>256</v>
      </c>
      <c r="C283" s="13">
        <v>1.25</v>
      </c>
      <c r="D283" s="39">
        <v>1.0309999999999999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42247</v>
      </c>
      <c r="B284" s="20" t="s">
        <v>257</v>
      </c>
      <c r="C284" s="13">
        <v>1.25</v>
      </c>
      <c r="D284" s="39">
        <v>1.0149999999999999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42277</v>
      </c>
      <c r="B285" s="20" t="s">
        <v>45</v>
      </c>
      <c r="C285" s="13">
        <v>1.25</v>
      </c>
      <c r="D285" s="39">
        <v>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5">
        <v>45184</v>
      </c>
    </row>
    <row r="286" spans="1:11" x14ac:dyDescent="0.25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5">
        <v>45186</v>
      </c>
    </row>
    <row r="287" spans="1:11" x14ac:dyDescent="0.25">
      <c r="A287" s="23"/>
      <c r="B287" s="20" t="s">
        <v>258</v>
      </c>
      <c r="C287" s="13"/>
      <c r="D287" s="39">
        <v>2E-3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v>42308</v>
      </c>
      <c r="B288" s="20" t="s">
        <v>259</v>
      </c>
      <c r="C288" s="13">
        <v>1.25</v>
      </c>
      <c r="D288" s="39">
        <v>6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260</v>
      </c>
    </row>
    <row r="289" spans="1:11" x14ac:dyDescent="0.25">
      <c r="A289" s="23"/>
      <c r="B289" s="20" t="s">
        <v>261</v>
      </c>
      <c r="C289" s="13"/>
      <c r="D289" s="39">
        <v>3.0289999999999999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v>42338</v>
      </c>
      <c r="B290" s="20" t="s">
        <v>194</v>
      </c>
      <c r="C290" s="13">
        <v>1.25</v>
      </c>
      <c r="D290" s="39">
        <v>0.54600000000000004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42369</v>
      </c>
      <c r="B291" s="20" t="s">
        <v>262</v>
      </c>
      <c r="C291" s="13">
        <v>1.25</v>
      </c>
      <c r="D291" s="39">
        <v>3.4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48" t="s">
        <v>263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42400</v>
      </c>
      <c r="B293" s="20" t="s">
        <v>264</v>
      </c>
      <c r="C293" s="13">
        <v>1.25</v>
      </c>
      <c r="D293" s="39">
        <v>0.11900000000000001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42429</v>
      </c>
      <c r="B294" s="20" t="s">
        <v>131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5">
        <v>44968</v>
      </c>
    </row>
    <row r="295" spans="1:11" x14ac:dyDescent="0.25">
      <c r="A295" s="23"/>
      <c r="B295" s="20" t="s">
        <v>265</v>
      </c>
      <c r="C295" s="13"/>
      <c r="D295" s="39">
        <v>1.0620000000000001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v>42460</v>
      </c>
      <c r="B296" s="20" t="s">
        <v>59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2</v>
      </c>
      <c r="I296" s="13"/>
      <c r="J296" s="11"/>
      <c r="K296" s="20" t="s">
        <v>270</v>
      </c>
    </row>
    <row r="297" spans="1:11" x14ac:dyDescent="0.25">
      <c r="A297" s="23"/>
      <c r="B297" s="20" t="s">
        <v>266</v>
      </c>
      <c r="C297" s="13"/>
      <c r="D297" s="39">
        <v>1.1060000000000001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v>42490</v>
      </c>
      <c r="B298" s="20" t="s">
        <v>267</v>
      </c>
      <c r="C298" s="13">
        <v>1.25</v>
      </c>
      <c r="D298" s="39">
        <v>1.077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42521</v>
      </c>
      <c r="B299" s="20" t="s">
        <v>268</v>
      </c>
      <c r="C299" s="13">
        <v>1.25</v>
      </c>
      <c r="D299" s="39">
        <v>1.5939999999999999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42551</v>
      </c>
      <c r="B300" s="20" t="s">
        <v>269</v>
      </c>
      <c r="C300" s="13">
        <v>1.25</v>
      </c>
      <c r="D300" s="39">
        <v>2.0870000000000002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42582</v>
      </c>
      <c r="B301" s="20" t="s">
        <v>88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276</v>
      </c>
    </row>
    <row r="302" spans="1:11" x14ac:dyDescent="0.25">
      <c r="A302" s="23"/>
      <c r="B302" s="20" t="s">
        <v>271</v>
      </c>
      <c r="C302" s="13"/>
      <c r="D302" s="39">
        <v>0.317</v>
      </c>
      <c r="E302" s="13"/>
      <c r="F302" s="20"/>
      <c r="G302" s="13"/>
      <c r="H302" s="39"/>
      <c r="I302" s="13"/>
      <c r="J302" s="11"/>
      <c r="K302" s="20"/>
    </row>
    <row r="303" spans="1:11" x14ac:dyDescent="0.25">
      <c r="A303" s="23">
        <v>42613</v>
      </c>
      <c r="B303" s="20" t="s">
        <v>272</v>
      </c>
      <c r="C303" s="13">
        <v>1.25</v>
      </c>
      <c r="D303" s="39">
        <v>1.381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42643</v>
      </c>
      <c r="B304" s="20" t="s">
        <v>273</v>
      </c>
      <c r="C304" s="13">
        <v>1.25</v>
      </c>
      <c r="D304" s="39">
        <v>0.58099999999999996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v>42674</v>
      </c>
      <c r="B305" s="20" t="s">
        <v>51</v>
      </c>
      <c r="C305" s="13">
        <v>1.25</v>
      </c>
      <c r="D305" s="39">
        <v>3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278</v>
      </c>
    </row>
    <row r="306" spans="1:11" x14ac:dyDescent="0.25">
      <c r="A306" s="23"/>
      <c r="B306" s="20" t="s">
        <v>178</v>
      </c>
      <c r="C306" s="13"/>
      <c r="D306" s="39">
        <v>5.4000000000000013E-2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v>42704</v>
      </c>
      <c r="B307" s="20" t="s">
        <v>274</v>
      </c>
      <c r="C307" s="13">
        <v>1.25</v>
      </c>
      <c r="D307" s="39">
        <v>1.085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/>
      <c r="B308" s="20" t="s">
        <v>46</v>
      </c>
      <c r="C308" s="13"/>
      <c r="D308" s="39"/>
      <c r="E308" s="13"/>
      <c r="F308" s="20"/>
      <c r="G308" s="13"/>
      <c r="H308" s="39">
        <v>4</v>
      </c>
      <c r="I308" s="13"/>
      <c r="J308" s="11"/>
      <c r="K308" s="20" t="s">
        <v>277</v>
      </c>
    </row>
    <row r="309" spans="1:11" x14ac:dyDescent="0.25">
      <c r="A309" s="23">
        <v>42735</v>
      </c>
      <c r="B309" s="20" t="s">
        <v>48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55">
        <v>45266</v>
      </c>
    </row>
    <row r="310" spans="1:11" x14ac:dyDescent="0.25">
      <c r="A310" s="23"/>
      <c r="B310" s="20" t="s">
        <v>275</v>
      </c>
      <c r="C310" s="13"/>
      <c r="D310" s="39">
        <v>0.17100000000000001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279</v>
      </c>
      <c r="B311" s="20"/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v>42766</v>
      </c>
      <c r="B312" s="20" t="s">
        <v>48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5">
        <v>44931</v>
      </c>
    </row>
    <row r="313" spans="1:11" x14ac:dyDescent="0.25">
      <c r="A313" s="23"/>
      <c r="B313" s="20" t="s">
        <v>59</v>
      </c>
      <c r="C313" s="13"/>
      <c r="D313" s="39"/>
      <c r="E313" s="13"/>
      <c r="F313" s="20"/>
      <c r="G313" s="13"/>
      <c r="H313" s="39">
        <v>2</v>
      </c>
      <c r="I313" s="13"/>
      <c r="J313" s="11"/>
      <c r="K313" s="20" t="s">
        <v>280</v>
      </c>
    </row>
    <row r="314" spans="1:11" x14ac:dyDescent="0.25">
      <c r="A314" s="23">
        <v>42794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42825</v>
      </c>
      <c r="B315" s="20" t="s">
        <v>45</v>
      </c>
      <c r="C315" s="13">
        <v>1.25</v>
      </c>
      <c r="D315" s="39">
        <v>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55">
        <v>45005</v>
      </c>
    </row>
    <row r="316" spans="1:11" x14ac:dyDescent="0.25">
      <c r="A316" s="23">
        <v>42855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42886</v>
      </c>
      <c r="B317" s="20" t="s">
        <v>51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281</v>
      </c>
    </row>
    <row r="318" spans="1:11" x14ac:dyDescent="0.25">
      <c r="A318" s="23"/>
      <c r="B318" s="20" t="s">
        <v>48</v>
      </c>
      <c r="C318" s="13"/>
      <c r="D318" s="39"/>
      <c r="E318" s="13"/>
      <c r="F318" s="20"/>
      <c r="G318" s="13"/>
      <c r="H318" s="39">
        <v>1</v>
      </c>
      <c r="I318" s="13"/>
      <c r="J318" s="11"/>
      <c r="K318" s="55">
        <v>45064</v>
      </c>
    </row>
    <row r="319" spans="1:11" x14ac:dyDescent="0.25">
      <c r="A319" s="23">
        <v>42916</v>
      </c>
      <c r="B319" s="20" t="s">
        <v>48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5">
        <v>45079</v>
      </c>
    </row>
    <row r="320" spans="1:11" x14ac:dyDescent="0.25">
      <c r="A320" s="23">
        <v>42947</v>
      </c>
      <c r="B320" s="20" t="s">
        <v>48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20"/>
    </row>
    <row r="321" spans="1:11" x14ac:dyDescent="0.25">
      <c r="A321" s="23">
        <v>42978</v>
      </c>
      <c r="B321" s="20" t="s">
        <v>48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5">
        <v>45153</v>
      </c>
    </row>
    <row r="322" spans="1:11" x14ac:dyDescent="0.25">
      <c r="A322" s="23">
        <v>43008</v>
      </c>
      <c r="B322" s="20" t="s">
        <v>51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282</v>
      </c>
    </row>
    <row r="323" spans="1:11" x14ac:dyDescent="0.25">
      <c r="A323" s="23"/>
      <c r="B323" s="20" t="s">
        <v>51</v>
      </c>
      <c r="C323" s="13"/>
      <c r="D323" s="39">
        <v>3</v>
      </c>
      <c r="E323" s="13"/>
      <c r="F323" s="20"/>
      <c r="G323" s="13"/>
      <c r="H323" s="39"/>
      <c r="I323" s="13"/>
      <c r="J323" s="11"/>
      <c r="K323" s="20" t="s">
        <v>283</v>
      </c>
    </row>
    <row r="324" spans="1:11" x14ac:dyDescent="0.25">
      <c r="A324" s="23">
        <v>43039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43069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43100</v>
      </c>
      <c r="B326" s="20" t="s">
        <v>51</v>
      </c>
      <c r="C326" s="13">
        <v>1.25</v>
      </c>
      <c r="D326" s="39">
        <v>3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 t="s">
        <v>284</v>
      </c>
    </row>
    <row r="327" spans="1:11" x14ac:dyDescent="0.25">
      <c r="A327" s="23"/>
      <c r="B327" s="20" t="s">
        <v>48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5">
        <v>45279</v>
      </c>
    </row>
    <row r="328" spans="1:11" x14ac:dyDescent="0.25">
      <c r="A328" s="48" t="s">
        <v>44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25">
      <c r="A329" s="40">
        <v>43131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43159</v>
      </c>
      <c r="B330" s="20" t="s">
        <v>45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56</v>
      </c>
    </row>
    <row r="331" spans="1:11" x14ac:dyDescent="0.25">
      <c r="A331" s="40">
        <v>43190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43220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52</v>
      </c>
    </row>
    <row r="333" spans="1:11" x14ac:dyDescent="0.25">
      <c r="A333" s="40">
        <v>43251</v>
      </c>
      <c r="B333" s="20" t="s">
        <v>47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43224</v>
      </c>
    </row>
    <row r="334" spans="1:11" x14ac:dyDescent="0.25">
      <c r="A334" s="40"/>
      <c r="B334" s="20" t="s">
        <v>45</v>
      </c>
      <c r="C334" s="13"/>
      <c r="D334" s="39">
        <v>1</v>
      </c>
      <c r="E334" s="9"/>
      <c r="F334" s="20"/>
      <c r="G334" s="13"/>
      <c r="H334" s="39"/>
      <c r="I334" s="9"/>
      <c r="J334" s="11"/>
      <c r="K334" s="49">
        <v>43230</v>
      </c>
    </row>
    <row r="335" spans="1:11" x14ac:dyDescent="0.25">
      <c r="A335" s="40">
        <v>43281</v>
      </c>
      <c r="B335" s="15" t="s">
        <v>47</v>
      </c>
      <c r="C335" s="13">
        <v>1.25</v>
      </c>
      <c r="D335" s="43"/>
      <c r="E335" s="9"/>
      <c r="F335" s="15"/>
      <c r="G335" s="42">
        <f>IF(ISBLANK(Table1[[#This Row],[EARNED]]),"",Table1[[#This Row],[EARNED]])</f>
        <v>1.25</v>
      </c>
      <c r="H335" s="43"/>
      <c r="I335" s="9"/>
      <c r="J335" s="12"/>
      <c r="K335" s="50">
        <v>43256</v>
      </c>
    </row>
    <row r="336" spans="1:11" x14ac:dyDescent="0.25">
      <c r="A336" s="40"/>
      <c r="B336" s="20" t="s">
        <v>48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43265</v>
      </c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43279</v>
      </c>
    </row>
    <row r="338" spans="1:11" x14ac:dyDescent="0.25">
      <c r="A338" s="40">
        <v>43312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9">
        <v>43305</v>
      </c>
    </row>
    <row r="339" spans="1:11" x14ac:dyDescent="0.25">
      <c r="A339" s="40">
        <v>43343</v>
      </c>
      <c r="B339" s="20" t="s">
        <v>48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9">
        <v>43315</v>
      </c>
    </row>
    <row r="340" spans="1:11" x14ac:dyDescent="0.25">
      <c r="A340" s="40">
        <v>43373</v>
      </c>
      <c r="B340" s="20" t="s">
        <v>49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53</v>
      </c>
    </row>
    <row r="341" spans="1:11" x14ac:dyDescent="0.25">
      <c r="A341" s="40">
        <v>43404</v>
      </c>
      <c r="B341" s="20" t="s">
        <v>50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5</v>
      </c>
      <c r="I341" s="9"/>
      <c r="J341" s="11"/>
      <c r="K341" s="20" t="s">
        <v>54</v>
      </c>
    </row>
    <row r="342" spans="1:11" x14ac:dyDescent="0.25">
      <c r="A342" s="40"/>
      <c r="B342" s="20" t="s">
        <v>51</v>
      </c>
      <c r="C342" s="13"/>
      <c r="D342" s="39">
        <v>3</v>
      </c>
      <c r="E342" s="9"/>
      <c r="F342" s="20"/>
      <c r="G342" s="13"/>
      <c r="H342" s="39"/>
      <c r="I342" s="9"/>
      <c r="J342" s="11"/>
      <c r="K342" s="20" t="s">
        <v>55</v>
      </c>
    </row>
    <row r="343" spans="1:11" x14ac:dyDescent="0.25">
      <c r="A343" s="40">
        <v>43434</v>
      </c>
      <c r="B343" s="20" t="s">
        <v>45</v>
      </c>
      <c r="C343" s="13">
        <v>1.25</v>
      </c>
      <c r="D343" s="39">
        <v>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49">
        <v>43798</v>
      </c>
    </row>
    <row r="344" spans="1:11" x14ac:dyDescent="0.25">
      <c r="A344" s="40">
        <v>43465</v>
      </c>
      <c r="B344" s="20" t="s">
        <v>45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43802</v>
      </c>
    </row>
    <row r="345" spans="1:11" x14ac:dyDescent="0.25">
      <c r="A345" s="48" t="s">
        <v>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43496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43524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43555</v>
      </c>
      <c r="B348" s="20" t="s">
        <v>59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62</v>
      </c>
    </row>
    <row r="349" spans="1:11" x14ac:dyDescent="0.25">
      <c r="A349" s="40"/>
      <c r="B349" s="20" t="s">
        <v>47</v>
      </c>
      <c r="C349" s="13"/>
      <c r="D349" s="39"/>
      <c r="E349" s="9"/>
      <c r="F349" s="20"/>
      <c r="G349" s="13"/>
      <c r="H349" s="39"/>
      <c r="I349" s="9"/>
      <c r="J349" s="11"/>
      <c r="K349" s="49">
        <v>43563</v>
      </c>
    </row>
    <row r="350" spans="1:11" x14ac:dyDescent="0.25">
      <c r="A350" s="40">
        <v>43585</v>
      </c>
      <c r="B350" s="20" t="s">
        <v>60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63</v>
      </c>
    </row>
    <row r="351" spans="1:11" x14ac:dyDescent="0.25">
      <c r="A351" s="40"/>
      <c r="B351" s="20" t="s">
        <v>61</v>
      </c>
      <c r="C351" s="13"/>
      <c r="D351" s="39">
        <v>5</v>
      </c>
      <c r="E351" s="9"/>
      <c r="F351" s="20"/>
      <c r="G351" s="13"/>
      <c r="H351" s="39"/>
      <c r="I351" s="9"/>
      <c r="J351" s="11"/>
      <c r="K351" s="20" t="s">
        <v>64</v>
      </c>
    </row>
    <row r="352" spans="1:11" x14ac:dyDescent="0.25">
      <c r="A352" s="40">
        <v>43616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43646</v>
      </c>
      <c r="B353" s="20" t="s">
        <v>59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65</v>
      </c>
    </row>
    <row r="354" spans="1:11" x14ac:dyDescent="0.25">
      <c r="A354" s="40">
        <v>43677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43664</v>
      </c>
    </row>
    <row r="355" spans="1:11" x14ac:dyDescent="0.25">
      <c r="A355" s="40">
        <v>43708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43738</v>
      </c>
      <c r="B356" s="20" t="s">
        <v>66</v>
      </c>
      <c r="C356" s="13">
        <v>1.25</v>
      </c>
      <c r="D356" s="39">
        <v>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67</v>
      </c>
    </row>
    <row r="357" spans="1:11" x14ac:dyDescent="0.25">
      <c r="A357" s="40">
        <v>43769</v>
      </c>
      <c r="B357" s="20" t="s">
        <v>51</v>
      </c>
      <c r="C357" s="13">
        <v>1.25</v>
      </c>
      <c r="D357" s="39">
        <v>3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68</v>
      </c>
    </row>
    <row r="358" spans="1:11" x14ac:dyDescent="0.25">
      <c r="A358" s="40">
        <v>43799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9">
        <v>43798</v>
      </c>
    </row>
    <row r="359" spans="1:11" x14ac:dyDescent="0.25">
      <c r="A359" s="40">
        <v>43830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58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43861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43890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43921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43951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43982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44012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44043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44074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44104</v>
      </c>
      <c r="B369" s="20" t="s">
        <v>59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69</v>
      </c>
    </row>
    <row r="370" spans="1:11" x14ac:dyDescent="0.25">
      <c r="A370" s="40"/>
      <c r="B370" s="20" t="s">
        <v>45</v>
      </c>
      <c r="C370" s="13"/>
      <c r="D370" s="39">
        <v>1</v>
      </c>
      <c r="E370" s="9"/>
      <c r="F370" s="20"/>
      <c r="G370" s="13"/>
      <c r="H370" s="39"/>
      <c r="I370" s="9"/>
      <c r="J370" s="11"/>
      <c r="K370" s="49">
        <v>44106</v>
      </c>
    </row>
    <row r="371" spans="1:11" x14ac:dyDescent="0.25">
      <c r="A371" s="40">
        <v>44135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44165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44196</v>
      </c>
      <c r="B373" s="20" t="s">
        <v>60</v>
      </c>
      <c r="C373" s="13">
        <v>1.25</v>
      </c>
      <c r="D373" s="39">
        <v>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71</v>
      </c>
    </row>
    <row r="374" spans="1:11" x14ac:dyDescent="0.25">
      <c r="A374" s="40"/>
      <c r="B374" s="20" t="s">
        <v>70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8" t="s">
        <v>72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44227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44255</v>
      </c>
      <c r="B377" s="20" t="s">
        <v>45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44245</v>
      </c>
    </row>
    <row r="378" spans="1:11" x14ac:dyDescent="0.25">
      <c r="A378" s="40">
        <v>44286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44316</v>
      </c>
      <c r="B379" s="20" t="s">
        <v>47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>
        <v>44294</v>
      </c>
    </row>
    <row r="380" spans="1:11" x14ac:dyDescent="0.25">
      <c r="A380" s="40">
        <v>44347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44377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44408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44439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44469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44500</v>
      </c>
      <c r="B385" s="20" t="s">
        <v>45</v>
      </c>
      <c r="C385" s="13">
        <v>1.25</v>
      </c>
      <c r="D385" s="39">
        <v>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49">
        <v>44494</v>
      </c>
    </row>
    <row r="386" spans="1:11" x14ac:dyDescent="0.25">
      <c r="A386" s="40">
        <v>44530</v>
      </c>
      <c r="B386" s="20" t="s">
        <v>73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75</v>
      </c>
    </row>
    <row r="387" spans="1:11" x14ac:dyDescent="0.25">
      <c r="A387" s="40">
        <v>44561</v>
      </c>
      <c r="B387" s="20" t="s">
        <v>74</v>
      </c>
      <c r="C387" s="13">
        <v>1.25</v>
      </c>
      <c r="D387" s="39">
        <v>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76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44592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44620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44651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44623</v>
      </c>
    </row>
    <row r="392" spans="1:11" x14ac:dyDescent="0.25">
      <c r="A392" s="40"/>
      <c r="B392" s="20" t="s">
        <v>45</v>
      </c>
      <c r="C392" s="13"/>
      <c r="D392" s="39">
        <v>1</v>
      </c>
      <c r="E392" s="9"/>
      <c r="F392" s="20"/>
      <c r="G392" s="13"/>
      <c r="H392" s="39"/>
      <c r="I392" s="9"/>
      <c r="J392" s="11"/>
      <c r="K392" s="49">
        <v>44636</v>
      </c>
    </row>
    <row r="393" spans="1:11" x14ac:dyDescent="0.25">
      <c r="A393" s="40"/>
      <c r="B393" s="20" t="s">
        <v>45</v>
      </c>
      <c r="C393" s="13"/>
      <c r="D393" s="39">
        <v>1</v>
      </c>
      <c r="E393" s="9"/>
      <c r="F393" s="20"/>
      <c r="G393" s="13"/>
      <c r="H393" s="39"/>
      <c r="I393" s="9"/>
      <c r="J393" s="11"/>
      <c r="K393" s="49">
        <v>44636</v>
      </c>
    </row>
    <row r="394" spans="1:11" x14ac:dyDescent="0.25">
      <c r="A394" s="40">
        <v>44681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44659</v>
      </c>
    </row>
    <row r="395" spans="1:11" x14ac:dyDescent="0.25">
      <c r="A395" s="40"/>
      <c r="B395" s="20" t="s">
        <v>288</v>
      </c>
      <c r="C395" s="13"/>
      <c r="D395" s="39">
        <v>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49">
        <v>44664</v>
      </c>
    </row>
    <row r="396" spans="1:11" x14ac:dyDescent="0.25">
      <c r="A396" s="40">
        <v>44712</v>
      </c>
      <c r="B396" s="20" t="s">
        <v>47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44685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</v>
      </c>
      <c r="I397" s="9"/>
      <c r="J397" s="11"/>
      <c r="K397" s="49">
        <v>44722</v>
      </c>
    </row>
    <row r="398" spans="1:11" x14ac:dyDescent="0.25">
      <c r="A398" s="40">
        <v>44742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44736</v>
      </c>
    </row>
    <row r="399" spans="1:11" x14ac:dyDescent="0.25">
      <c r="A399" s="40"/>
      <c r="B399" s="20" t="s">
        <v>60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77</v>
      </c>
    </row>
    <row r="400" spans="1:11" x14ac:dyDescent="0.25">
      <c r="A400" s="40"/>
      <c r="B400" s="20" t="s">
        <v>116</v>
      </c>
      <c r="C400" s="13"/>
      <c r="D400" s="39">
        <v>1.2E-2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44773</v>
      </c>
      <c r="B401" s="20" t="s">
        <v>132</v>
      </c>
      <c r="C401" s="13">
        <v>1.25</v>
      </c>
      <c r="D401" s="39">
        <v>3.3000000000000015E-2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44804</v>
      </c>
      <c r="B402" s="20" t="s">
        <v>46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4</v>
      </c>
      <c r="I402" s="9"/>
      <c r="J402" s="11"/>
      <c r="K402" s="20" t="s">
        <v>290</v>
      </c>
    </row>
    <row r="403" spans="1:11" x14ac:dyDescent="0.25">
      <c r="A403" s="40"/>
      <c r="B403" s="20" t="s">
        <v>78</v>
      </c>
      <c r="C403" s="13"/>
      <c r="D403" s="39">
        <v>20</v>
      </c>
      <c r="E403" s="9"/>
      <c r="F403" s="20"/>
      <c r="G403" s="13"/>
      <c r="H403" s="39"/>
      <c r="I403" s="9"/>
      <c r="J403" s="11"/>
      <c r="K403" s="20" t="s">
        <v>79</v>
      </c>
    </row>
    <row r="404" spans="1:11" x14ac:dyDescent="0.25">
      <c r="A404" s="40">
        <v>44834</v>
      </c>
      <c r="B404" s="20" t="s">
        <v>45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44806</v>
      </c>
    </row>
    <row r="405" spans="1:11" x14ac:dyDescent="0.25">
      <c r="A405" s="40">
        <v>44865</v>
      </c>
      <c r="B405" s="20" t="s">
        <v>81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10</v>
      </c>
      <c r="I405" s="9"/>
      <c r="J405" s="11"/>
      <c r="K405" s="20" t="s">
        <v>82</v>
      </c>
    </row>
    <row r="406" spans="1:11" x14ac:dyDescent="0.25">
      <c r="A406" s="40">
        <v>44895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44926</v>
      </c>
      <c r="B407" s="20" t="s">
        <v>45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44922</v>
      </c>
    </row>
    <row r="408" spans="1:11" x14ac:dyDescent="0.25">
      <c r="A408" s="40"/>
      <c r="B408" s="20" t="s">
        <v>288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44924</v>
      </c>
    </row>
    <row r="409" spans="1:11" x14ac:dyDescent="0.25">
      <c r="A409" s="40"/>
      <c r="B409" s="20" t="s">
        <v>289</v>
      </c>
      <c r="C409" s="13"/>
      <c r="D409" s="39">
        <v>1.7000000000000001E-2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8" t="s">
        <v>80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44957</v>
      </c>
      <c r="B411" s="20" t="s">
        <v>59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83</v>
      </c>
    </row>
    <row r="412" spans="1:11" x14ac:dyDescent="0.25">
      <c r="A412" s="40">
        <v>44985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45016</v>
      </c>
      <c r="B413" s="20" t="s">
        <v>47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>
        <v>44993</v>
      </c>
    </row>
    <row r="414" spans="1:11" x14ac:dyDescent="0.25">
      <c r="A414" s="40">
        <v>45046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285</v>
      </c>
    </row>
    <row r="415" spans="1:11" x14ac:dyDescent="0.25">
      <c r="A415" s="40">
        <v>45077</v>
      </c>
      <c r="B415" s="20" t="s">
        <v>88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286</v>
      </c>
    </row>
    <row r="416" spans="1:11" x14ac:dyDescent="0.25">
      <c r="A416" s="40">
        <v>45107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45138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45169</v>
      </c>
      <c r="B418" s="20" t="s">
        <v>46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4</v>
      </c>
      <c r="I418" s="9"/>
      <c r="J418" s="11"/>
      <c r="K418" s="20" t="s">
        <v>287</v>
      </c>
    </row>
    <row r="419" spans="1:11" x14ac:dyDescent="0.25">
      <c r="A419" s="40">
        <v>45199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45230</v>
      </c>
      <c r="B420" s="20" t="s">
        <v>74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293</v>
      </c>
    </row>
    <row r="421" spans="1:11" x14ac:dyDescent="0.25">
      <c r="A421" s="40">
        <v>45260</v>
      </c>
      <c r="B421" s="20" t="s">
        <v>61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294</v>
      </c>
    </row>
    <row r="422" spans="1:11" x14ac:dyDescent="0.25">
      <c r="A422" s="40"/>
      <c r="B422" s="20" t="s">
        <v>295</v>
      </c>
      <c r="C422" s="13"/>
      <c r="D422" s="39">
        <v>9</v>
      </c>
      <c r="E422" s="9"/>
      <c r="F422" s="20"/>
      <c r="G422" s="13"/>
      <c r="H422" s="39"/>
      <c r="I422" s="9"/>
      <c r="J422" s="11"/>
      <c r="K422" s="20" t="s">
        <v>296</v>
      </c>
    </row>
    <row r="423" spans="1:11" x14ac:dyDescent="0.25">
      <c r="A423" s="40">
        <v>45291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8" t="s">
        <v>292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45322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45351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45382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45412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45443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45473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45504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"/>
  <sheetViews>
    <sheetView topLeftCell="A7" zoomScale="120" zoomScaleNormal="120" workbookViewId="0">
      <pane ySplit="2520" topLeftCell="A29" activePane="bottomLeft"/>
      <selection activeCell="E6" sqref="E6"/>
      <selection pane="bottomLeft" activeCell="I44" sqref="I44: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291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84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35591</v>
      </c>
      <c r="B11" s="51"/>
      <c r="C11" s="13">
        <v>0.875</v>
      </c>
      <c r="D11" s="39"/>
      <c r="E11" s="13"/>
      <c r="F11" s="20"/>
      <c r="G11" s="13">
        <f>IF(ISBLANK(Table13[[#This Row],[EARNED]]),"",Table13[[#This Row],[EARNED]])</f>
        <v>0.875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48" t="s">
        <v>85</v>
      </c>
      <c r="B18" s="51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29" si="1">EDATE(A20,1)</f>
        <v>35855</v>
      </c>
      <c r="B21" s="51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35886</v>
      </c>
      <c r="B22" s="51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 t="s">
        <v>87</v>
      </c>
      <c r="C23" s="13">
        <v>1.25</v>
      </c>
      <c r="D23" s="39">
        <v>5.375</v>
      </c>
      <c r="E23" s="13"/>
      <c r="F23" s="20"/>
      <c r="G23" s="13">
        <f>IF(ISBLANK(Table13[[#This Row],[EARNED]]),"",Table13[[#This Row],[EARNED]])</f>
        <v>1.25</v>
      </c>
      <c r="H23" s="39">
        <v>14.625</v>
      </c>
      <c r="I23" s="13"/>
      <c r="J23" s="11"/>
      <c r="K23" s="20" t="s">
        <v>86</v>
      </c>
    </row>
    <row r="24" spans="1:11" x14ac:dyDescent="0.25">
      <c r="A24" s="23">
        <f t="shared" si="1"/>
        <v>35947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36100</v>
      </c>
      <c r="B29" s="20" t="s">
        <v>59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90</v>
      </c>
    </row>
    <row r="30" spans="1:11" x14ac:dyDescent="0.25">
      <c r="A30" s="23">
        <f>EDATE(A29,1)</f>
        <v>36130</v>
      </c>
      <c r="B30" s="20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52"/>
      <c r="C31" s="13"/>
      <c r="D31" s="53"/>
      <c r="E31" s="13"/>
      <c r="F31" s="52"/>
      <c r="G31" s="13" t="str">
        <f>IF(ISBLANK(Table13[[#This Row],[EARNED]]),"",Table13[[#This Row],[EARNED]])</f>
        <v/>
      </c>
      <c r="H31" s="53"/>
      <c r="I31" s="13"/>
      <c r="J31" s="2"/>
      <c r="K31" s="52"/>
    </row>
    <row r="32" spans="1:11" x14ac:dyDescent="0.25">
      <c r="A32" s="23">
        <f>EDATE(A30,1)</f>
        <v>36161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25">
      <c r="A33" s="23">
        <f>EDATE(A32,1)</f>
        <v>36192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25">
      <c r="A34" s="23">
        <f>EDATE(A33,1)</f>
        <v>36220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36" si="2">EDATE(A34,1)</f>
        <v>36251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36281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91</v>
      </c>
      <c r="C37" s="13"/>
      <c r="D37" s="39"/>
      <c r="E37" s="13"/>
      <c r="F37" s="20"/>
      <c r="G37" s="13" t="str">
        <f>IF(ISBLANK(Table13[[#This Row],[EARNED]]),"",Table13[[#This Row],[EARNED]])</f>
        <v/>
      </c>
      <c r="H37" s="39">
        <v>8</v>
      </c>
      <c r="I37" s="13"/>
      <c r="J37" s="11"/>
      <c r="K37" s="20" t="s">
        <v>92</v>
      </c>
    </row>
    <row r="38" spans="1:11" x14ac:dyDescent="0.25">
      <c r="A38" s="23">
        <v>36373</v>
      </c>
      <c r="B38" s="20" t="s">
        <v>94</v>
      </c>
      <c r="C38" s="13"/>
      <c r="D38" s="39">
        <v>18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96</v>
      </c>
    </row>
    <row r="39" spans="1:11" x14ac:dyDescent="0.25">
      <c r="A39" s="48" t="s">
        <v>98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36616</v>
      </c>
      <c r="B40" s="20" t="s">
        <v>60</v>
      </c>
      <c r="C40" s="13"/>
      <c r="D40" s="39">
        <v>2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 t="s">
        <v>100</v>
      </c>
    </row>
    <row r="41" spans="1:11" x14ac:dyDescent="0.25">
      <c r="A41" s="40"/>
      <c r="B41" s="20" t="s">
        <v>49</v>
      </c>
      <c r="C41" s="13"/>
      <c r="D41" s="39"/>
      <c r="E41" s="9">
        <f>SUM(Table13[EARNED])-SUM(Table13[Absence Undertime W/ Pay])+CONVERTION!$A$3</f>
        <v>1.25</v>
      </c>
      <c r="F41" s="20"/>
      <c r="G41" s="13" t="str">
        <f>IF(ISBLANK(Table13[[#This Row],[EARNED]]),"",Table13[[#This Row],[EARNED]])</f>
        <v/>
      </c>
      <c r="H41" s="39">
        <v>3</v>
      </c>
      <c r="I41" s="13"/>
      <c r="J41" s="11"/>
      <c r="K41" s="20" t="s">
        <v>105</v>
      </c>
    </row>
    <row r="42" spans="1:11" x14ac:dyDescent="0.25">
      <c r="A42" s="40">
        <v>36677</v>
      </c>
      <c r="B42" s="20" t="s">
        <v>51</v>
      </c>
      <c r="C42" s="13"/>
      <c r="D42" s="39">
        <v>3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 t="s">
        <v>101</v>
      </c>
    </row>
    <row r="43" spans="1:11" x14ac:dyDescent="0.25">
      <c r="A43" s="57" t="s">
        <v>108</v>
      </c>
      <c r="B43" s="15"/>
      <c r="C43" s="42"/>
      <c r="D43" s="43"/>
      <c r="E43" s="9"/>
      <c r="F43" s="15"/>
      <c r="G43" s="42" t="str">
        <f>IF(ISBLANK(Table13[[#This Row],[EARNED]]),"",Table13[[#This Row],[EARNED]])</f>
        <v/>
      </c>
      <c r="H43" s="43"/>
      <c r="I43" s="9"/>
      <c r="J43" s="12"/>
      <c r="K43" s="15"/>
    </row>
    <row r="44" spans="1:11" x14ac:dyDescent="0.25">
      <c r="A44" s="23">
        <f>EOMONTH(A43,1)</f>
        <v>2039</v>
      </c>
      <c r="B44" s="20" t="s">
        <v>59</v>
      </c>
      <c r="C44" s="13"/>
      <c r="D44" s="39"/>
      <c r="E44" s="9"/>
      <c r="F44" s="20"/>
      <c r="G44" s="13"/>
      <c r="H44" s="39">
        <v>2</v>
      </c>
      <c r="I44" s="13"/>
      <c r="J44" s="11"/>
      <c r="K44" s="20" t="s">
        <v>120</v>
      </c>
    </row>
    <row r="45" spans="1:11" x14ac:dyDescent="0.25">
      <c r="A45" s="41"/>
      <c r="B45" s="15"/>
      <c r="C45" s="42"/>
      <c r="D45" s="43"/>
      <c r="E45" s="56"/>
      <c r="F45" s="15"/>
      <c r="G45" s="42"/>
      <c r="H45" s="43"/>
      <c r="I45" s="56"/>
      <c r="J45" s="12"/>
      <c r="K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6</v>
      </c>
      <c r="G3" s="45">
        <f>SUMIFS(F7:F14,E7:E14,E3)+SUMIFS(D7:D66,C7:C66,F3)+D3</f>
        <v>1.2E-2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 BALANCE</vt:lpstr>
      <vt:lpstr>CASUAL LEAVE BALANCE</vt:lpstr>
      <vt:lpstr>CONVERTION</vt:lpstr>
      <vt:lpstr>'CASUAL LEAVE BALANCE'!BALANCE_1</vt:lpstr>
      <vt:lpstr>BALANCE_1</vt:lpstr>
      <vt:lpstr>'CASUAL LEAVE BALANCE'!Print_Titles</vt:lpstr>
      <vt:lpstr>'PERMANENT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2023-12-06T03:46:55Z</dcterms:modified>
</cp:coreProperties>
</file>