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0DA75A23-9955-41E7-B9BD-9367774F59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5" i="1" l="1"/>
  <c r="G494" i="1"/>
  <c r="G488" i="1" l="1"/>
  <c r="G414" i="1" l="1"/>
  <c r="G391" i="1"/>
  <c r="G388" i="1"/>
  <c r="G381" i="1"/>
  <c r="G378" i="1"/>
  <c r="G376" i="1"/>
  <c r="G373" i="1"/>
  <c r="G370" i="1"/>
  <c r="G368" i="1"/>
  <c r="G364" i="1"/>
  <c r="G365" i="1"/>
  <c r="G361" i="1"/>
  <c r="G359" i="1"/>
  <c r="G357" i="1"/>
  <c r="G354" i="1"/>
  <c r="G355" i="1"/>
  <c r="G352" i="1"/>
  <c r="G347" i="1"/>
  <c r="G348" i="1"/>
  <c r="G349" i="1"/>
  <c r="G343" i="1"/>
  <c r="G344" i="1"/>
  <c r="G345" i="1"/>
  <c r="G341" i="1"/>
  <c r="G334" i="1"/>
  <c r="G332" i="1"/>
  <c r="G328" i="1"/>
  <c r="G329" i="1"/>
  <c r="G330" i="1"/>
  <c r="G326" i="1"/>
  <c r="G323" i="1"/>
  <c r="G321" i="1"/>
  <c r="G318" i="1"/>
  <c r="G319" i="1"/>
  <c r="G316" i="1"/>
  <c r="G314" i="1"/>
  <c r="G304" i="1"/>
  <c r="G305" i="1"/>
  <c r="G301" i="1"/>
  <c r="G294" i="1"/>
  <c r="G295" i="1"/>
  <c r="G292" i="1"/>
  <c r="G3" i="3"/>
  <c r="G283" i="1" l="1"/>
  <c r="G284" i="1"/>
  <c r="G285" i="1"/>
  <c r="G281" i="1"/>
  <c r="G279" i="1"/>
  <c r="G277" i="1"/>
  <c r="G275" i="1"/>
  <c r="G272" i="1"/>
  <c r="G273" i="1"/>
  <c r="G267" i="1"/>
  <c r="G263" i="1"/>
  <c r="G261" i="1"/>
  <c r="G258" i="1"/>
  <c r="G259" i="1"/>
  <c r="G254" i="1"/>
  <c r="G248" i="1"/>
  <c r="G241" i="1"/>
  <c r="G230" i="1"/>
  <c r="G242" i="1"/>
  <c r="G237" i="1"/>
  <c r="G232" i="1"/>
  <c r="G233" i="1"/>
  <c r="G228" i="1"/>
  <c r="G224" i="1"/>
  <c r="G222" i="1"/>
  <c r="G219" i="1"/>
  <c r="G220" i="1"/>
  <c r="G214" i="1"/>
  <c r="G215" i="1"/>
  <c r="G211" i="1"/>
  <c r="G208" i="1"/>
  <c r="G209" i="1"/>
  <c r="G203" i="1"/>
  <c r="G204" i="1"/>
  <c r="G205" i="1"/>
  <c r="G198" i="1"/>
  <c r="G199" i="1"/>
  <c r="G194" i="1"/>
  <c r="G190" i="1"/>
  <c r="G191" i="1"/>
  <c r="G186" i="1"/>
  <c r="G187" i="1"/>
  <c r="G184" i="1"/>
  <c r="G185" i="1"/>
  <c r="G183" i="1"/>
  <c r="G181" i="1"/>
  <c r="G178" i="1"/>
  <c r="G179" i="1"/>
  <c r="G173" i="1"/>
  <c r="G174" i="1"/>
  <c r="G170" i="1"/>
  <c r="G171" i="1"/>
  <c r="G168" i="1"/>
  <c r="G165" i="1"/>
  <c r="G166" i="1"/>
  <c r="G163" i="1"/>
  <c r="G150" i="1"/>
  <c r="G160" i="1"/>
  <c r="G161" i="1"/>
  <c r="G154" i="1"/>
  <c r="G155" i="1"/>
  <c r="G156" i="1"/>
  <c r="G157" i="1"/>
  <c r="G147" i="1"/>
  <c r="G148" i="1"/>
  <c r="G149" i="1"/>
  <c r="G135" i="1"/>
  <c r="G136" i="1"/>
  <c r="G131" i="1"/>
  <c r="G132" i="1"/>
  <c r="G126" i="1"/>
  <c r="G127" i="1"/>
  <c r="G124" i="1"/>
  <c r="G120" i="1" l="1"/>
  <c r="G121" i="1"/>
  <c r="G122" i="1"/>
  <c r="G117" i="1"/>
  <c r="G115" i="1"/>
  <c r="G112" i="1"/>
  <c r="G108" i="1"/>
  <c r="G106" i="1"/>
  <c r="G99" i="1"/>
  <c r="G104" i="1"/>
  <c r="G102" i="1"/>
  <c r="G95" i="1"/>
  <c r="G96" i="1"/>
  <c r="G88" i="1"/>
  <c r="G80" i="1"/>
  <c r="G83" i="1"/>
  <c r="G81" i="1"/>
  <c r="G69" i="1"/>
  <c r="G62" i="1"/>
  <c r="G65" i="1"/>
  <c r="G61" i="1"/>
  <c r="G63" i="1"/>
  <c r="G58" i="1"/>
  <c r="G59" i="1"/>
  <c r="G55" i="1"/>
  <c r="G56" i="1"/>
  <c r="G40" i="1"/>
  <c r="G37" i="1"/>
  <c r="G46" i="1"/>
  <c r="G47" i="1"/>
  <c r="G48" i="1"/>
  <c r="G38" i="1"/>
  <c r="G35" i="1"/>
  <c r="G31" i="1"/>
  <c r="G29" i="1"/>
  <c r="G25" i="1"/>
  <c r="G22" i="1"/>
  <c r="G23" i="1"/>
  <c r="G20" i="1"/>
  <c r="G18" i="1"/>
  <c r="G16" i="1"/>
  <c r="G15" i="1"/>
  <c r="G13" i="1"/>
  <c r="G11" i="1"/>
  <c r="G12" i="1"/>
  <c r="G14" i="1"/>
  <c r="G17" i="1"/>
  <c r="G19" i="1"/>
  <c r="G21" i="1"/>
  <c r="G24" i="1"/>
  <c r="G26" i="1"/>
  <c r="G27" i="1"/>
  <c r="G28" i="1"/>
  <c r="G30" i="1"/>
  <c r="G32" i="1"/>
  <c r="G33" i="1"/>
  <c r="G34" i="1"/>
  <c r="G36" i="1"/>
  <c r="G39" i="1"/>
  <c r="G41" i="1"/>
  <c r="G42" i="1"/>
  <c r="G43" i="1"/>
  <c r="G44" i="1"/>
  <c r="G45" i="1"/>
  <c r="G49" i="1"/>
  <c r="G50" i="1"/>
  <c r="G52" i="1"/>
  <c r="G53" i="1"/>
  <c r="G54" i="1"/>
  <c r="G57" i="1"/>
  <c r="G60" i="1"/>
  <c r="G64" i="1"/>
  <c r="G66" i="1"/>
  <c r="G68" i="1"/>
  <c r="G70" i="1"/>
  <c r="G71" i="1"/>
  <c r="G72" i="1"/>
  <c r="G73" i="1"/>
  <c r="G74" i="1"/>
  <c r="G77" i="1"/>
  <c r="G78" i="1"/>
  <c r="G79" i="1"/>
  <c r="G82" i="1"/>
  <c r="G84" i="1"/>
  <c r="G85" i="1"/>
  <c r="G86" i="1"/>
  <c r="G87" i="1"/>
  <c r="G89" i="1"/>
  <c r="G90" i="1"/>
  <c r="G91" i="1"/>
  <c r="G92" i="1"/>
  <c r="G93" i="1"/>
  <c r="G94" i="1"/>
  <c r="G97" i="1"/>
  <c r="G98" i="1"/>
  <c r="G100" i="1"/>
  <c r="G101" i="1"/>
  <c r="G103" i="1"/>
  <c r="G105" i="1"/>
  <c r="G107" i="1"/>
  <c r="G109" i="1"/>
  <c r="G110" i="1"/>
  <c r="G111" i="1"/>
  <c r="G113" i="1"/>
  <c r="G114" i="1"/>
  <c r="G116" i="1"/>
  <c r="G118" i="1"/>
  <c r="G119" i="1"/>
  <c r="G123" i="1"/>
  <c r="G125" i="1"/>
  <c r="G128" i="1"/>
  <c r="G129" i="1"/>
  <c r="G130" i="1"/>
  <c r="G133" i="1"/>
  <c r="G134" i="1"/>
  <c r="G137" i="1"/>
  <c r="G138" i="1"/>
  <c r="G142" i="1"/>
  <c r="G143" i="1"/>
  <c r="G145" i="1"/>
  <c r="G146" i="1"/>
  <c r="G151" i="1"/>
  <c r="G152" i="1"/>
  <c r="G153" i="1"/>
  <c r="G158" i="1"/>
  <c r="G159" i="1"/>
  <c r="G162" i="1"/>
  <c r="G164" i="1"/>
  <c r="G167" i="1"/>
  <c r="G169" i="1"/>
  <c r="G172" i="1"/>
  <c r="G175" i="1"/>
  <c r="G176" i="1"/>
  <c r="G177" i="1"/>
  <c r="G180" i="1"/>
  <c r="G182" i="1"/>
  <c r="G188" i="1"/>
  <c r="G189" i="1"/>
  <c r="G192" i="1"/>
  <c r="G193" i="1"/>
  <c r="G195" i="1"/>
  <c r="G197" i="1"/>
  <c r="G200" i="1"/>
  <c r="G201" i="1"/>
  <c r="G202" i="1"/>
  <c r="G206" i="1"/>
  <c r="G207" i="1"/>
  <c r="G210" i="1"/>
  <c r="G212" i="1"/>
  <c r="G213" i="1"/>
  <c r="G216" i="1"/>
  <c r="G217" i="1"/>
  <c r="G218" i="1"/>
  <c r="G221" i="1"/>
  <c r="G223" i="1"/>
  <c r="G225" i="1"/>
  <c r="G226" i="1"/>
  <c r="G227" i="1"/>
  <c r="G229" i="1"/>
  <c r="G231" i="1"/>
  <c r="G234" i="1"/>
  <c r="G235" i="1"/>
  <c r="G236" i="1"/>
  <c r="G238" i="1"/>
  <c r="G239" i="1"/>
  <c r="G240" i="1"/>
  <c r="G243" i="1"/>
  <c r="G244" i="1"/>
  <c r="G245" i="1"/>
  <c r="G246" i="1"/>
  <c r="G247" i="1"/>
  <c r="G249" i="1"/>
  <c r="G250" i="1"/>
  <c r="G251" i="1"/>
  <c r="G252" i="1"/>
  <c r="G253" i="1"/>
  <c r="G255" i="1"/>
  <c r="G256" i="1"/>
  <c r="G257" i="1"/>
  <c r="G260" i="1"/>
  <c r="G262" i="1"/>
  <c r="G264" i="1"/>
  <c r="G265" i="1"/>
  <c r="G266" i="1"/>
  <c r="G268" i="1"/>
  <c r="G269" i="1"/>
  <c r="G270" i="1"/>
  <c r="G271" i="1"/>
  <c r="G274" i="1"/>
  <c r="G276" i="1"/>
  <c r="G278" i="1"/>
  <c r="G280" i="1"/>
  <c r="G282" i="1"/>
  <c r="G286" i="1"/>
  <c r="G287" i="1"/>
  <c r="G288" i="1"/>
  <c r="G289" i="1"/>
  <c r="G290" i="1"/>
  <c r="G291" i="1"/>
  <c r="G293" i="1"/>
  <c r="G296" i="1"/>
  <c r="G299" i="1"/>
  <c r="G300" i="1"/>
  <c r="G302" i="1"/>
  <c r="G303" i="1"/>
  <c r="G306" i="1"/>
  <c r="G307" i="1"/>
  <c r="G308" i="1"/>
  <c r="G311" i="1"/>
  <c r="G312" i="1"/>
  <c r="G313" i="1"/>
  <c r="G315" i="1"/>
  <c r="G317" i="1"/>
  <c r="G320" i="1"/>
  <c r="G322" i="1"/>
  <c r="G324" i="1"/>
  <c r="G325" i="1"/>
  <c r="G327" i="1"/>
  <c r="G331" i="1"/>
  <c r="G333" i="1"/>
  <c r="G335" i="1"/>
  <c r="G336" i="1"/>
  <c r="G337" i="1"/>
  <c r="G338" i="1"/>
  <c r="G339" i="1"/>
  <c r="G340" i="1"/>
  <c r="G342" i="1"/>
  <c r="G346" i="1"/>
  <c r="G350" i="1"/>
  <c r="G351" i="1"/>
  <c r="G353" i="1"/>
  <c r="G356" i="1"/>
  <c r="G358" i="1"/>
  <c r="G360" i="1"/>
  <c r="G362" i="1"/>
  <c r="G363" i="1"/>
  <c r="G366" i="1"/>
  <c r="G367" i="1"/>
  <c r="G369" i="1"/>
  <c r="G371" i="1"/>
  <c r="G372" i="1"/>
  <c r="G374" i="1"/>
  <c r="G375" i="1"/>
  <c r="G377" i="1"/>
  <c r="G379" i="1"/>
  <c r="G380" i="1"/>
  <c r="G382" i="1"/>
  <c r="G383" i="1"/>
  <c r="G384" i="1"/>
  <c r="G385" i="1"/>
  <c r="G386" i="1"/>
  <c r="G387" i="1"/>
  <c r="G389" i="1"/>
  <c r="G390" i="1"/>
  <c r="G392" i="1"/>
  <c r="G393" i="1"/>
  <c r="G394" i="1"/>
  <c r="G396" i="1"/>
  <c r="G397" i="1"/>
  <c r="G398" i="1"/>
  <c r="G399" i="1"/>
  <c r="G400" i="1"/>
  <c r="G402" i="1"/>
  <c r="G403" i="1"/>
  <c r="G404" i="1"/>
  <c r="G405" i="1"/>
  <c r="G409" i="1"/>
  <c r="G410" i="1"/>
  <c r="G411" i="1"/>
  <c r="G412" i="1"/>
  <c r="G413" i="1"/>
  <c r="G415" i="1"/>
  <c r="G416" i="1"/>
  <c r="G10" i="1"/>
  <c r="G496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0" i="1"/>
  <c r="G491" i="1"/>
  <c r="G492" i="1"/>
  <c r="G493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417" i="1"/>
  <c r="G418" i="1"/>
  <c r="G419" i="1"/>
  <c r="G420" i="1"/>
  <c r="G421" i="1"/>
  <c r="G4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<sst xmlns="http://schemas.openxmlformats.org/spreadsheetml/2006/main" count="652" uniqueCount="355">
  <si>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</si>
  <si>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</si>
  <si>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</si>
  <si>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</si>
  <si>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</si>
  <si>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</si>
  <si>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</si>
  <si>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</si>
  <si>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</si>
  <si>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</si>
  <si>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</si>
  <si>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</si>
  <si>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</si>
  <si>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</si>
  <si>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</si>
  <si>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</si>
  <si>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</si>
  <si>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</si>
  <si>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</si>
  <si>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</si>
  <si>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</si>
  <si>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</si>
  <si>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</si>
  <si>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</si>
  <si>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</si>
  <si>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</si>
  <si>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</si>
  <si>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</si>
  <si>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</si>
  <si>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</si>
  <si>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</si>
  <si>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</si>
  <si>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</si>
  <si>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</si>
  <si>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</si>
  <si>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</si>
  <si>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</si>
  <si>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</si>
  <si>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</si>
  <si>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</si>
  <si>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</si>
  <si>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</si>
  <si>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</si>
  <si>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</si>
  <si>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</si>
  <si>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</si>
  <si>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</si>
  <si>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</si>
  <si>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</si>
  <si>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2/6-8/2018</t>
  </si>
  <si>
    <t>2/9/12/2018</t>
  </si>
  <si>
    <t>4/13-20/2018</t>
  </si>
  <si>
    <t>5/17-20/2018</t>
  </si>
  <si>
    <t>7/17-19/2018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</si>
  <si>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</si>
  <si>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</si>
  <si>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</si>
  <si>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</si>
  <si>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</si>
  <si>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2/8/11/2019</t>
  </si>
  <si>
    <t>3/6-8/2019</t>
  </si>
  <si>
    <t>3/18-20/2019</t>
  </si>
  <si>
    <t>4/22/2019</t>
  </si>
  <si>
    <t>5/15/2019</t>
  </si>
  <si>
    <t>7/22/23/2019</t>
  </si>
  <si>
    <t>9/20/2019</t>
  </si>
  <si>
    <t>10/11/16/2019</t>
  </si>
  <si>
    <t>1017/18/2019</t>
  </si>
  <si>
    <t>2020</t>
  </si>
  <si>
    <t>1/30/2/5/7/10/13/2020</t>
  </si>
  <si>
    <t>7/7/7/2020</t>
  </si>
  <si>
    <t>7/29/2020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</si>
  <si>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</si>
  <si>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</si>
  <si>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</si>
  <si>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</si>
  <si>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</si>
  <si>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</si>
  <si>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</si>
  <si>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</si>
  <si>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</si>
  <si>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</si>
  <si>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</si>
  <si>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</si>
  <si>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</si>
  <si>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</si>
  <si>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</si>
  <si>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</si>
  <si>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</si>
  <si>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</si>
  <si>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</si>
  <si>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</si>
  <si>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</si>
  <si>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</si>
  <si>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</si>
  <si>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</si>
  <si>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</si>
  <si>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</si>
  <si>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</si>
  <si>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</si>
  <si>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</si>
  <si>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</si>
  <si>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</si>
  <si>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2008</t>
  </si>
  <si>
    <t>UT(0-4-8)</t>
  </si>
  <si>
    <t>UT(0-0-27)</t>
  </si>
  <si>
    <t>SP(1-0-0)</t>
  </si>
  <si>
    <t>UT(0-0-25)</t>
  </si>
  <si>
    <t>UT(0-0-35)</t>
  </si>
  <si>
    <t>SL(1-0-0)</t>
  </si>
  <si>
    <t>UT(0-0-36)</t>
  </si>
  <si>
    <t>UT(0-4-0)</t>
  </si>
  <si>
    <t>SL(0-4-0)</t>
  </si>
  <si>
    <t>UT(0-0-14)</t>
  </si>
  <si>
    <t>VL(0-4-0)</t>
  </si>
  <si>
    <t>UT(0-0-13)</t>
  </si>
  <si>
    <t>FILIAL 04/10/2000</t>
  </si>
  <si>
    <t>B-DAY. L. 09/20/2000</t>
  </si>
  <si>
    <t>UT(0-0-44)</t>
  </si>
  <si>
    <t>UT(0-1-26)</t>
  </si>
  <si>
    <t>UT(0-0-32)</t>
  </si>
  <si>
    <t>VL(4-0-0)</t>
  </si>
  <si>
    <t>UT(1-0-49)</t>
  </si>
  <si>
    <t>UT(0-1-0)</t>
  </si>
  <si>
    <t>UT(0-0-57)</t>
  </si>
  <si>
    <t>UT(0-3-37)</t>
  </si>
  <si>
    <t>UT(0-0-30)</t>
  </si>
  <si>
    <t>UT(0-0-29)</t>
  </si>
  <si>
    <t>UT(0-0-20)</t>
  </si>
  <si>
    <t>UT(0-0-21)</t>
  </si>
  <si>
    <t>PERSONAL MT. 01/19/2001</t>
  </si>
  <si>
    <t>02/07,08,09,12/2001</t>
  </si>
  <si>
    <t>GRAD. L. 03/28/2001</t>
  </si>
  <si>
    <t>GRAD. L. 03/30/2001</t>
  </si>
  <si>
    <t>UT(0-0-47)</t>
  </si>
  <si>
    <t>UT(0-1-16)</t>
  </si>
  <si>
    <t>PARENTAL 01/25/2002</t>
  </si>
  <si>
    <t>VL(3-0-0)</t>
  </si>
  <si>
    <t>SL(2-0-0)</t>
  </si>
  <si>
    <t>UT(0-0-55)</t>
  </si>
  <si>
    <t>UT(0-0-22)</t>
  </si>
  <si>
    <t>02/06-08/2002</t>
  </si>
  <si>
    <t>02/11,12/2002</t>
  </si>
  <si>
    <t>03/18 HD/2002</t>
  </si>
  <si>
    <t>05/14,15/2002</t>
  </si>
  <si>
    <t>DOMESTIC 04/11/2002</t>
  </si>
  <si>
    <t>UT(0-0-8)</t>
  </si>
  <si>
    <t>UT(0-0-48)</t>
  </si>
  <si>
    <t>FUNERAL 08/02/2002</t>
  </si>
  <si>
    <t>11/05,06/2002</t>
  </si>
  <si>
    <t>UT(0-0-18)</t>
  </si>
  <si>
    <t>UT(0-0-1)</t>
  </si>
  <si>
    <t>02/07,10/2003</t>
  </si>
  <si>
    <t>FILIAL 01/23/2003</t>
  </si>
  <si>
    <t>UT(0-0-17)</t>
  </si>
  <si>
    <t>UT(0-0-2)</t>
  </si>
  <si>
    <t>UT(0-0-11)</t>
  </si>
  <si>
    <t>FL(5-0-0)</t>
  </si>
  <si>
    <t>UT(0-4-4)</t>
  </si>
  <si>
    <t>UT(0-0-4)</t>
  </si>
  <si>
    <t>03/01-05/2004</t>
  </si>
  <si>
    <t>FILIAL 02/12.13/2004</t>
  </si>
  <si>
    <t>UT(0-1-19)</t>
  </si>
  <si>
    <t>UT(0-1-1)</t>
  </si>
  <si>
    <t>UT(2-0-37)</t>
  </si>
  <si>
    <t>UT(0-0-50)</t>
  </si>
  <si>
    <t>UT(0-1-56)</t>
  </si>
  <si>
    <t>UT(1-2-44)</t>
  </si>
  <si>
    <t>B-DAY.L. 09/20/2004</t>
  </si>
  <si>
    <t>UT(0-1-17)</t>
  </si>
  <si>
    <t>ANNIV. 01/19/2005</t>
  </si>
  <si>
    <t>UT(0-1-13)</t>
  </si>
  <si>
    <t>UT(1-1-55)</t>
  </si>
  <si>
    <t>UT(0-5-48)</t>
  </si>
  <si>
    <t>UT(0-2-2)</t>
  </si>
  <si>
    <t>UT(0-2-3)</t>
  </si>
  <si>
    <t>UT(0-2-50)</t>
  </si>
  <si>
    <t>UT(0-2-17)</t>
  </si>
  <si>
    <t>UT(0-2-40)</t>
  </si>
  <si>
    <t>05/30,31/2005</t>
  </si>
  <si>
    <t>FILIAL 98/24/2005</t>
  </si>
  <si>
    <t>B-DAY. L. 09/20/2005</t>
  </si>
  <si>
    <t>FL(4-0-0)</t>
  </si>
  <si>
    <t>UT(0-7-29)</t>
  </si>
  <si>
    <t>12/07,15,22,29/2005</t>
  </si>
  <si>
    <t>FL(2-0-0)</t>
  </si>
  <si>
    <t>UT(0-2-20)</t>
  </si>
  <si>
    <t>UT(3-4-6)</t>
  </si>
  <si>
    <t>UT(0-6-34)</t>
  </si>
  <si>
    <t>UT(0-3-30)</t>
  </si>
  <si>
    <t>FL(3-0-0)</t>
  </si>
  <si>
    <t>UT(0-2-47)</t>
  </si>
  <si>
    <t>02/21HD,22,23/2006</t>
  </si>
  <si>
    <t>ANNIV. 01/10/2006</t>
  </si>
  <si>
    <t>FILIAL 02/02/2006</t>
  </si>
  <si>
    <t>02/09,10,13/2006</t>
  </si>
  <si>
    <t>06/28-30/2006</t>
  </si>
  <si>
    <t>UT(0-2-31)</t>
  </si>
  <si>
    <t>UT(0-2-28)</t>
  </si>
  <si>
    <t>UT(0-4-41)</t>
  </si>
  <si>
    <t>UT(0-5-3)</t>
  </si>
  <si>
    <t>UT(1-1-40)</t>
  </si>
  <si>
    <t>UT(1-4-29)</t>
  </si>
  <si>
    <t>B-DAY. L. 09/20/2006</t>
  </si>
  <si>
    <t>12/27-29/2006</t>
  </si>
  <si>
    <t>UT(0-4-16)</t>
  </si>
  <si>
    <t>UT(0-1-52)</t>
  </si>
  <si>
    <t>ANNIV. 01/10/2007</t>
  </si>
  <si>
    <t>UT(1-1-18)</t>
  </si>
  <si>
    <t>UT(0-0-9)</t>
  </si>
  <si>
    <t>UT(1-0-59)</t>
  </si>
  <si>
    <t>UT(0-5-23)</t>
  </si>
  <si>
    <t>UT(0-1-14)</t>
  </si>
  <si>
    <t>UT(0-3-18)</t>
  </si>
  <si>
    <t>UT(1-2-9)</t>
  </si>
  <si>
    <t>UT(0-2-45)</t>
  </si>
  <si>
    <t>UT(4-2-22)</t>
  </si>
  <si>
    <t xml:space="preserve">05/16/2007 PARENTAL </t>
  </si>
  <si>
    <t>B-DAY. L. 09/2007</t>
  </si>
  <si>
    <t>10/06,09,11/2007</t>
  </si>
  <si>
    <t>FILIAL 01/21/2008</t>
  </si>
  <si>
    <t>UT(0-7-43)</t>
  </si>
  <si>
    <t>FL(6-0-0)</t>
  </si>
  <si>
    <t>FILIAL 02/08/2008</t>
  </si>
  <si>
    <t>UT(2-4-2)</t>
  </si>
  <si>
    <t>UT(0-6-25)</t>
  </si>
  <si>
    <t>UT(0-3-14)</t>
  </si>
  <si>
    <t>UT(0-1-51)</t>
  </si>
  <si>
    <t>UT(0-4-32)</t>
  </si>
  <si>
    <t>UT(0-5-26)</t>
  </si>
  <si>
    <t>UT(0-2-19)</t>
  </si>
  <si>
    <t>UT(0-5-16)</t>
  </si>
  <si>
    <t>ENROLLMENT 05/15/2008</t>
  </si>
  <si>
    <t>UT(0-2-30)</t>
  </si>
  <si>
    <t>UT(0-5-13)</t>
  </si>
  <si>
    <t>UT(0-5-38)</t>
  </si>
  <si>
    <t>UT(0-5-31)</t>
  </si>
  <si>
    <t>UT(1-2-27)</t>
  </si>
  <si>
    <t>UT(1-5-5)</t>
  </si>
  <si>
    <t>UT(1-1-30)</t>
  </si>
  <si>
    <t>UT(1-0-58)</t>
  </si>
  <si>
    <t>UT(1-3-22)</t>
  </si>
  <si>
    <t>UT(0-6-13)</t>
  </si>
  <si>
    <t>UT(1-0-9)</t>
  </si>
  <si>
    <t>UT(0-4-15)</t>
  </si>
  <si>
    <t>UT(1-7-51)</t>
  </si>
  <si>
    <t>ANNIV. 01/19/2009</t>
  </si>
  <si>
    <t>FILIAL 03/16/2009</t>
  </si>
  <si>
    <t>B-DAY.L. 09/22/2009</t>
  </si>
  <si>
    <t>UT(1-4-25)</t>
  </si>
  <si>
    <t>UT(1-0-15)</t>
  </si>
  <si>
    <t>UT(0-7-3)</t>
  </si>
  <si>
    <t>UT(1-0-0)</t>
  </si>
  <si>
    <t>UT(1-3-48)</t>
  </si>
  <si>
    <t>UT(1-4-12)</t>
  </si>
  <si>
    <t>UT(0-7-15)</t>
  </si>
  <si>
    <t>UT(0-2-8)</t>
  </si>
  <si>
    <t>UT(0-2-29)</t>
  </si>
  <si>
    <t>UT(0-0-46)</t>
  </si>
  <si>
    <t>UT(1-0-35)</t>
  </si>
  <si>
    <t>UT(0-0-58)</t>
  </si>
  <si>
    <t>UT(0-6-3)</t>
  </si>
  <si>
    <t>01/19/2010 ANNIV.</t>
  </si>
  <si>
    <t>B-DAY. L. 09/20/2010</t>
  </si>
  <si>
    <t>12/09,16/20110</t>
  </si>
  <si>
    <t>UT(0-1-37)</t>
  </si>
  <si>
    <t>UT(3-0-48)</t>
  </si>
  <si>
    <t>UT(1-0-54)</t>
  </si>
  <si>
    <t>UT(0-1-27)</t>
  </si>
  <si>
    <t>UT(0-0-16)</t>
  </si>
  <si>
    <t>UT(0-4-56)</t>
  </si>
  <si>
    <t>ANNIV. 01/25/2011</t>
  </si>
  <si>
    <t>05/05,11/2011</t>
  </si>
  <si>
    <t>06/23,24/2011</t>
  </si>
  <si>
    <t>B-DAY.L.09/20/2011</t>
  </si>
  <si>
    <t>12/06,08,13,20/2011</t>
  </si>
  <si>
    <t>UT(0-0-7)</t>
  </si>
  <si>
    <t>UT(0-6-7)</t>
  </si>
  <si>
    <t>UT(0-1-34)</t>
  </si>
  <si>
    <t>UT(2-5-4)</t>
  </si>
  <si>
    <t>UT(0-0-51)</t>
  </si>
  <si>
    <t>UT(0-1-33)</t>
  </si>
  <si>
    <t>UT(0-1-4)</t>
  </si>
  <si>
    <t>04/19,20/2012</t>
  </si>
  <si>
    <t>05/07,08/2012</t>
  </si>
  <si>
    <t>05/09,15/2012</t>
  </si>
  <si>
    <t>07/26,27/2012</t>
  </si>
  <si>
    <t>B-DAY.L. 09/20/2012</t>
  </si>
  <si>
    <t>FILIAL 11/06/2012</t>
  </si>
  <si>
    <t>UT(0-5-37)</t>
  </si>
  <si>
    <t>UT(0-2-4)</t>
  </si>
  <si>
    <t>UT(5-6-49)</t>
  </si>
  <si>
    <t>UT(1-0-23)</t>
  </si>
  <si>
    <t>UT(1-6-45)</t>
  </si>
  <si>
    <t>UT(0-0-49)</t>
  </si>
  <si>
    <t>02/12,19/2013</t>
  </si>
  <si>
    <t>05/06,07,08/2013</t>
  </si>
  <si>
    <t>05/15,23/2013</t>
  </si>
  <si>
    <t>UT(2-0-59)</t>
  </si>
  <si>
    <t>UT(1-0-24)</t>
  </si>
  <si>
    <t>UT(0-1-45)</t>
  </si>
  <si>
    <t>UT(0-0-43)</t>
  </si>
  <si>
    <t>UT(0-0-12)</t>
  </si>
  <si>
    <t>UT(0-0-3)</t>
  </si>
  <si>
    <t>UT(1-1-4)</t>
  </si>
  <si>
    <t>B-DAY.L. 09/20/2013</t>
  </si>
  <si>
    <t>FILIAL 10/25/2013</t>
  </si>
  <si>
    <t>FILIAL 11/06/2013</t>
  </si>
  <si>
    <t>12/02,11/2013</t>
  </si>
  <si>
    <t>05/12,15/2014</t>
  </si>
  <si>
    <t>FILIAL 05/26/2014</t>
  </si>
  <si>
    <t>FILIAL 06/06/2014</t>
  </si>
  <si>
    <t>UT(1-0-13)</t>
  </si>
  <si>
    <t>UT(0-0-38)</t>
  </si>
  <si>
    <t>UT(1-4-21)</t>
  </si>
  <si>
    <t>UT(0-0-23)</t>
  </si>
  <si>
    <t>SP(2-0-0)</t>
  </si>
  <si>
    <t>FILIAL 02/02,03/2015</t>
  </si>
  <si>
    <t>B-DAY.L. 09/22/2014</t>
  </si>
  <si>
    <t>UT(2-0-14)</t>
  </si>
  <si>
    <t>UT(0-0-10)</t>
  </si>
  <si>
    <t>UT(0-0-5)</t>
  </si>
  <si>
    <t>UT(0-0-15)</t>
  </si>
  <si>
    <t>UT(0-4-3)</t>
  </si>
  <si>
    <t>UT(0-1-8)</t>
  </si>
  <si>
    <t>UT(0-0-19)</t>
  </si>
  <si>
    <t>FILIAL 03/23/2015</t>
  </si>
  <si>
    <t>05/07,11/2015</t>
  </si>
  <si>
    <t>07/08-10/2015</t>
  </si>
  <si>
    <t>08/19,20/2015</t>
  </si>
  <si>
    <t>10/21-23/2015</t>
  </si>
  <si>
    <t>11/06,11/2015</t>
  </si>
  <si>
    <t>SP(3-0-0)</t>
  </si>
  <si>
    <t>FILIAL 02/02,03,04/2016</t>
  </si>
  <si>
    <t>02/05,15/2016</t>
  </si>
  <si>
    <t>04/25-27/2016</t>
  </si>
  <si>
    <t>SL(3-0-0)</t>
  </si>
  <si>
    <t>06/17,24,27/2016</t>
  </si>
  <si>
    <t>06/15,16/2016</t>
  </si>
  <si>
    <t>SL(2-0-0</t>
  </si>
  <si>
    <t>09/27-20/2016</t>
  </si>
  <si>
    <t>09/15,20/2016</t>
  </si>
  <si>
    <t>DOMESTIC 02/02/2017</t>
  </si>
  <si>
    <t>02/10,13/2017</t>
  </si>
  <si>
    <t>FILIAL 03/13/2017</t>
  </si>
  <si>
    <t>05/08,09/2017</t>
  </si>
  <si>
    <t>DOMESTIC 09/20/2017</t>
  </si>
  <si>
    <t>0/18-20/2017</t>
  </si>
  <si>
    <t>VL(6-0-0)</t>
  </si>
  <si>
    <t>SL(5-0-0)</t>
  </si>
  <si>
    <t>CL(5-0-0)</t>
  </si>
  <si>
    <t>SL(1-0-00)</t>
  </si>
  <si>
    <t>TOTAL LEAVE BALANCE</t>
  </si>
  <si>
    <t>12/2,9/2022</t>
  </si>
  <si>
    <t>11/22,23/2023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</si>
</sst>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0" totalsRowShown="0" headerRowDxfId="14" headerRowBorderDxfId="13" tableBorderDxfId="12" totalsRowBorderDxfId="11">
  <autoFilter ref="A8:K540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40"/>
  <sheetViews>
    <sheetView tabSelected="1" zoomScale="112" zoomScaleNormal="112" workbookViewId="0">
      <pane ySplit="4068" topLeftCell="A502" activePane="bottomLeft"/>
      <selection activeCell="E16" sqref="E16"/>
      <selection pane="bottomLeft" activeCell="C508" sqref="C508:C5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47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45</v>
      </c>
      <c r="C3" s="54"/>
      <c r="D3" s="22" t="s">
        <v>13</v>
      </c>
      <c r="F3" s="60" t="s">
        <v>43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46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177.428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347.625</v>
      </c>
      <c r="J9" s="11"/>
      <c r="K9" s="20"/>
    </row>
    <row r="10" spans="1:11" x14ac:dyDescent="0.3">
      <c r="A10" s="48" t="s">
        <v>86</v>
      </c>
      <c r="B10" s="50"/>
      <c r="C10" s="13"/>
      <c r="D10" s="39"/>
      <c r="E10" s="51" t="s">
        <v>32</v>
      </c>
      <c r="F10" s="20"/>
      <c r="G10" s="13" t="str">
        <f>IF(ISBLANK(Table1[[#This Row],[EARNED]]),"",Table1[[#This Row],[EARNED]])</f>
        <v/>
      </c>
      <c r="H10" s="39"/>
      <c r="I10" s="51" t="s">
        <v>32</v>
      </c>
      <c r="J10" s="11"/>
      <c r="K10" s="20"/>
    </row>
    <row r="11" spans="1:11" x14ac:dyDescent="0.3">
      <c r="A11" s="23">
        <v>36585</v>
      </c>
      <c r="B11" s="20" t="s">
        <v>104</v>
      </c>
      <c r="C11" s="13">
        <v>1.25</v>
      </c>
      <c r="D11" s="39">
        <v>0.51700000000000002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36586</v>
      </c>
      <c r="B12" s="20" t="s">
        <v>81</v>
      </c>
      <c r="C12" s="13">
        <v>1.25</v>
      </c>
      <c r="D12" s="39">
        <v>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49">
        <v>36588</v>
      </c>
    </row>
    <row r="13" spans="1:11" x14ac:dyDescent="0.3">
      <c r="A13" s="23"/>
      <c r="B13" s="20" t="s">
        <v>105</v>
      </c>
      <c r="C13" s="13"/>
      <c r="D13" s="39">
        <v>5.6000000000000015E-2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36617</v>
      </c>
      <c r="B14" s="20" t="s">
        <v>106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116</v>
      </c>
    </row>
    <row r="15" spans="1:11" x14ac:dyDescent="0.3">
      <c r="A15" s="23"/>
      <c r="B15" s="20" t="s">
        <v>108</v>
      </c>
      <c r="C15" s="13"/>
      <c r="D15" s="39">
        <v>7.2999999999999995E-2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/>
      <c r="B16" s="20" t="s">
        <v>109</v>
      </c>
      <c r="C16" s="13"/>
      <c r="D16" s="39"/>
      <c r="E16" s="13"/>
      <c r="F16" s="20"/>
      <c r="G16" s="13" t="str">
        <f>IF(ISBLANK(Table1[[#This Row],[EARNED]]),"",Table1[[#This Row],[EARNED]])</f>
        <v/>
      </c>
      <c r="H16" s="39">
        <v>1</v>
      </c>
      <c r="I16" s="13"/>
      <c r="J16" s="11"/>
      <c r="K16" s="49">
        <v>36630</v>
      </c>
    </row>
    <row r="17" spans="1:11" x14ac:dyDescent="0.3">
      <c r="A17" s="23">
        <v>36647</v>
      </c>
      <c r="B17" s="20" t="s">
        <v>109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49">
        <v>36661</v>
      </c>
    </row>
    <row r="18" spans="1:11" x14ac:dyDescent="0.3">
      <c r="A18" s="23"/>
      <c r="B18" s="20" t="s">
        <v>110</v>
      </c>
      <c r="C18" s="13"/>
      <c r="D18" s="39">
        <v>7.4999999999999997E-2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v>36678</v>
      </c>
      <c r="B19" s="20" t="s">
        <v>109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49">
        <v>36706</v>
      </c>
    </row>
    <row r="20" spans="1:11" x14ac:dyDescent="0.3">
      <c r="A20" s="23"/>
      <c r="B20" s="20" t="s">
        <v>111</v>
      </c>
      <c r="C20" s="13"/>
      <c r="D20" s="39">
        <v>0.5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3">
      <c r="A21" s="23">
        <v>36708</v>
      </c>
      <c r="B21" s="20" t="s">
        <v>112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9">
        <v>36711</v>
      </c>
    </row>
    <row r="22" spans="1:11" x14ac:dyDescent="0.3">
      <c r="A22" s="23"/>
      <c r="B22" s="20" t="s">
        <v>109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36726</v>
      </c>
    </row>
    <row r="23" spans="1:11" x14ac:dyDescent="0.3">
      <c r="A23" s="23"/>
      <c r="B23" s="20" t="s">
        <v>113</v>
      </c>
      <c r="C23" s="13"/>
      <c r="D23" s="39">
        <v>2.9000000000000001E-2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v>36739</v>
      </c>
      <c r="B24" s="20" t="s">
        <v>114</v>
      </c>
      <c r="C24" s="13">
        <v>1.25</v>
      </c>
      <c r="D24" s="39">
        <v>0.5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9">
        <v>36740</v>
      </c>
    </row>
    <row r="25" spans="1:11" x14ac:dyDescent="0.3">
      <c r="A25" s="23"/>
      <c r="B25" s="20" t="s">
        <v>106</v>
      </c>
      <c r="C25" s="13"/>
      <c r="D25" s="39"/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 t="s">
        <v>117</v>
      </c>
    </row>
    <row r="26" spans="1:11" x14ac:dyDescent="0.3">
      <c r="A26" s="23">
        <v>36770</v>
      </c>
      <c r="B26" s="20" t="s">
        <v>115</v>
      </c>
      <c r="C26" s="13">
        <v>1.25</v>
      </c>
      <c r="D26" s="39">
        <v>2.7E-2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36800</v>
      </c>
      <c r="B27" s="20" t="s">
        <v>107</v>
      </c>
      <c r="C27" s="13">
        <v>1.25</v>
      </c>
      <c r="D27" s="39">
        <v>5.1999999999999998E-2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36831</v>
      </c>
      <c r="B28" s="20" t="s">
        <v>81</v>
      </c>
      <c r="C28" s="13">
        <v>1.25</v>
      </c>
      <c r="D28" s="39">
        <v>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9">
        <v>36853</v>
      </c>
    </row>
    <row r="29" spans="1:11" x14ac:dyDescent="0.3">
      <c r="A29" s="23"/>
      <c r="B29" s="20" t="s">
        <v>118</v>
      </c>
      <c r="C29" s="13"/>
      <c r="D29" s="39">
        <v>9.1999999999999998E-2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49"/>
    </row>
    <row r="30" spans="1:11" x14ac:dyDescent="0.3">
      <c r="A30" s="23">
        <v>36861</v>
      </c>
      <c r="B30" s="20" t="s">
        <v>109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49">
        <v>36889</v>
      </c>
    </row>
    <row r="31" spans="1:11" x14ac:dyDescent="0.3">
      <c r="A31" s="23"/>
      <c r="B31" s="20" t="s">
        <v>119</v>
      </c>
      <c r="C31" s="13"/>
      <c r="D31" s="39">
        <v>0.17899999999999999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3">
      <c r="A32" s="48" t="s">
        <v>87</v>
      </c>
      <c r="B32" s="20"/>
      <c r="C32" s="13"/>
      <c r="D32" s="39"/>
      <c r="E32" s="51" t="s">
        <v>32</v>
      </c>
      <c r="F32" s="20"/>
      <c r="G32" s="13" t="str">
        <f>IF(ISBLANK(Table1[[#This Row],[EARNED]]),"",Table1[[#This Row],[EARNED]])</f>
        <v/>
      </c>
      <c r="H32" s="39"/>
      <c r="I32" s="51" t="s">
        <v>32</v>
      </c>
      <c r="J32" s="11"/>
      <c r="K32" s="20"/>
    </row>
    <row r="33" spans="1:11" x14ac:dyDescent="0.3">
      <c r="A33" s="23">
        <v>36892</v>
      </c>
      <c r="B33" s="20" t="s">
        <v>120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130</v>
      </c>
    </row>
    <row r="34" spans="1:11" x14ac:dyDescent="0.3">
      <c r="A34" s="23">
        <v>36923</v>
      </c>
      <c r="B34" s="20" t="s">
        <v>121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131</v>
      </c>
    </row>
    <row r="35" spans="1:11" x14ac:dyDescent="0.3">
      <c r="A35" s="23"/>
      <c r="B35" s="20" t="s">
        <v>122</v>
      </c>
      <c r="C35" s="13"/>
      <c r="D35" s="39">
        <v>1.1020000000000001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v>36951</v>
      </c>
      <c r="B36" s="20" t="s">
        <v>109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49">
        <v>36959</v>
      </c>
    </row>
    <row r="37" spans="1:11" x14ac:dyDescent="0.3">
      <c r="A37" s="23"/>
      <c r="B37" s="20" t="s">
        <v>106</v>
      </c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49" t="s">
        <v>132</v>
      </c>
    </row>
    <row r="38" spans="1:11" x14ac:dyDescent="0.3">
      <c r="A38" s="23"/>
      <c r="B38" s="20" t="s">
        <v>123</v>
      </c>
      <c r="C38" s="13"/>
      <c r="D38" s="39">
        <v>0.125</v>
      </c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3">
      <c r="A39" s="23">
        <v>36982</v>
      </c>
      <c r="B39" s="20" t="s">
        <v>124</v>
      </c>
      <c r="C39" s="13">
        <v>1.25</v>
      </c>
      <c r="D39" s="39">
        <v>0.11899999999999999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/>
      <c r="B40" s="20" t="s">
        <v>106</v>
      </c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 t="s">
        <v>133</v>
      </c>
    </row>
    <row r="41" spans="1:11" x14ac:dyDescent="0.3">
      <c r="A41" s="23">
        <v>37012</v>
      </c>
      <c r="B41" s="20" t="s">
        <v>125</v>
      </c>
      <c r="C41" s="13">
        <v>1.25</v>
      </c>
      <c r="D41" s="39">
        <v>0.45200000000000001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37043</v>
      </c>
      <c r="B42" s="20" t="s">
        <v>126</v>
      </c>
      <c r="C42" s="13">
        <v>1.25</v>
      </c>
      <c r="D42" s="39">
        <v>6.2E-2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37073</v>
      </c>
      <c r="B43" s="20" t="s">
        <v>127</v>
      </c>
      <c r="C43" s="13">
        <v>1.25</v>
      </c>
      <c r="D43" s="39">
        <v>0.06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v>37104</v>
      </c>
      <c r="B44" s="20" t="s">
        <v>128</v>
      </c>
      <c r="C44" s="13">
        <v>1.25</v>
      </c>
      <c r="D44" s="39">
        <v>4.2000000000000003E-2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v>37135</v>
      </c>
      <c r="B45" s="20" t="s">
        <v>112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0.5</v>
      </c>
      <c r="I45" s="13"/>
      <c r="J45" s="11"/>
      <c r="K45" s="49">
        <v>37138</v>
      </c>
    </row>
    <row r="46" spans="1:11" x14ac:dyDescent="0.3">
      <c r="A46" s="23"/>
      <c r="B46" s="20" t="s">
        <v>81</v>
      </c>
      <c r="C46" s="13"/>
      <c r="D46" s="39">
        <v>1</v>
      </c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49">
        <v>37154</v>
      </c>
    </row>
    <row r="47" spans="1:11" x14ac:dyDescent="0.3">
      <c r="A47" s="23"/>
      <c r="B47" s="20" t="s">
        <v>112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0.5</v>
      </c>
      <c r="I47" s="13"/>
      <c r="J47" s="11"/>
      <c r="K47" s="49">
        <v>37162</v>
      </c>
    </row>
    <row r="48" spans="1:11" x14ac:dyDescent="0.3">
      <c r="A48" s="23"/>
      <c r="B48" s="20" t="s">
        <v>129</v>
      </c>
      <c r="C48" s="13"/>
      <c r="D48" s="39">
        <v>4.3999999999999997E-2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3">
      <c r="A49" s="23">
        <v>37165</v>
      </c>
      <c r="B49" s="20" t="s">
        <v>115</v>
      </c>
      <c r="C49" s="13">
        <v>1.25</v>
      </c>
      <c r="D49" s="39">
        <v>2.700000000000001E-2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37196</v>
      </c>
      <c r="B50" s="20" t="s">
        <v>109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49">
        <v>37201</v>
      </c>
    </row>
    <row r="51" spans="1:11" x14ac:dyDescent="0.3">
      <c r="A51" s="23"/>
      <c r="B51" s="20" t="s">
        <v>134</v>
      </c>
      <c r="C51" s="13"/>
      <c r="D51" s="39">
        <v>9.8000000000000004E-2</v>
      </c>
      <c r="E51" s="13"/>
      <c r="F51" s="20"/>
      <c r="G51" s="13"/>
      <c r="H51" s="39"/>
      <c r="I51" s="13"/>
      <c r="J51" s="11"/>
      <c r="K51" s="20"/>
    </row>
    <row r="52" spans="1:11" x14ac:dyDescent="0.3">
      <c r="A52" s="23">
        <v>37226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48" t="s">
        <v>88</v>
      </c>
      <c r="B53" s="20"/>
      <c r="C53" s="13"/>
      <c r="D53" s="39"/>
      <c r="E53" s="51" t="s">
        <v>32</v>
      </c>
      <c r="F53" s="20"/>
      <c r="G53" s="13" t="str">
        <f>IF(ISBLANK(Table1[[#This Row],[EARNED]]),"",Table1[[#This Row],[EARNED]])</f>
        <v/>
      </c>
      <c r="H53" s="39"/>
      <c r="I53" s="51" t="s">
        <v>32</v>
      </c>
      <c r="J53" s="11"/>
      <c r="K53" s="20"/>
    </row>
    <row r="54" spans="1:11" x14ac:dyDescent="0.3">
      <c r="A54" s="23">
        <v>37257</v>
      </c>
      <c r="B54" s="20" t="s">
        <v>109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37285</v>
      </c>
    </row>
    <row r="55" spans="1:11" x14ac:dyDescent="0.3">
      <c r="A55" s="23"/>
      <c r="B55" s="20" t="s">
        <v>106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136</v>
      </c>
    </row>
    <row r="56" spans="1:11" x14ac:dyDescent="0.3">
      <c r="A56" s="23"/>
      <c r="B56" s="20" t="s">
        <v>135</v>
      </c>
      <c r="C56" s="13"/>
      <c r="D56" s="39">
        <v>0.15800000000000003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3">
      <c r="A57" s="23">
        <v>37288</v>
      </c>
      <c r="B57" s="20" t="s">
        <v>137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141</v>
      </c>
    </row>
    <row r="58" spans="1:11" x14ac:dyDescent="0.3">
      <c r="A58" s="23"/>
      <c r="B58" s="20" t="s">
        <v>138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142</v>
      </c>
    </row>
    <row r="59" spans="1:11" x14ac:dyDescent="0.3">
      <c r="A59" s="23"/>
      <c r="B59" s="20" t="s">
        <v>139</v>
      </c>
      <c r="C59" s="13"/>
      <c r="D59" s="39">
        <v>0.115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v>37316</v>
      </c>
      <c r="B60" s="20" t="s">
        <v>112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0.5</v>
      </c>
      <c r="I60" s="13"/>
      <c r="J60" s="11"/>
      <c r="K60" s="20" t="s">
        <v>143</v>
      </c>
    </row>
    <row r="61" spans="1:11" x14ac:dyDescent="0.3">
      <c r="A61" s="23"/>
      <c r="B61" s="20" t="s">
        <v>109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9">
        <v>37342</v>
      </c>
    </row>
    <row r="62" spans="1:11" x14ac:dyDescent="0.3">
      <c r="A62" s="23"/>
      <c r="B62" s="20" t="s">
        <v>106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49" t="s">
        <v>145</v>
      </c>
    </row>
    <row r="63" spans="1:11" x14ac:dyDescent="0.3">
      <c r="A63" s="23"/>
      <c r="B63" s="20" t="s">
        <v>140</v>
      </c>
      <c r="C63" s="13"/>
      <c r="D63" s="39">
        <v>4.5999999999999999E-2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3">
      <c r="A64" s="23">
        <v>37347</v>
      </c>
      <c r="B64" s="20" t="s">
        <v>82</v>
      </c>
      <c r="C64" s="13">
        <v>1.25</v>
      </c>
      <c r="D64" s="39">
        <v>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144</v>
      </c>
    </row>
    <row r="65" spans="1:11" x14ac:dyDescent="0.3">
      <c r="A65" s="23"/>
      <c r="B65" s="20" t="s">
        <v>124</v>
      </c>
      <c r="C65" s="13"/>
      <c r="D65" s="39">
        <v>0.11899999999999999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3">
      <c r="A66" s="23">
        <v>37377</v>
      </c>
      <c r="B66" s="20" t="s">
        <v>109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9">
        <v>37384</v>
      </c>
    </row>
    <row r="67" spans="1:11" x14ac:dyDescent="0.3">
      <c r="A67" s="23"/>
      <c r="B67" s="20" t="s">
        <v>111</v>
      </c>
      <c r="C67" s="13"/>
      <c r="D67" s="39">
        <v>0.5</v>
      </c>
      <c r="E67" s="13"/>
      <c r="F67" s="20"/>
      <c r="G67" s="13"/>
      <c r="H67" s="39"/>
      <c r="I67" s="13"/>
      <c r="J67" s="11"/>
      <c r="K67" s="49"/>
    </row>
    <row r="68" spans="1:11" x14ac:dyDescent="0.3">
      <c r="A68" s="23">
        <v>37408</v>
      </c>
      <c r="B68" s="20" t="s">
        <v>146</v>
      </c>
      <c r="C68" s="13">
        <v>1.25</v>
      </c>
      <c r="D68" s="39">
        <v>1.7000000000000001E-2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/>
      <c r="B69" s="20" t="s">
        <v>106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148</v>
      </c>
    </row>
    <row r="70" spans="1:11" x14ac:dyDescent="0.3">
      <c r="A70" s="23">
        <v>37438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v>37469</v>
      </c>
      <c r="B71" s="20" t="s">
        <v>105</v>
      </c>
      <c r="C71" s="13">
        <v>1.25</v>
      </c>
      <c r="D71" s="39">
        <v>5.6000000000000001E-2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37500</v>
      </c>
      <c r="B72" s="20" t="s">
        <v>81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49">
        <v>37519</v>
      </c>
    </row>
    <row r="73" spans="1:11" x14ac:dyDescent="0.3">
      <c r="A73" s="23">
        <v>37530</v>
      </c>
      <c r="B73" s="20" t="s">
        <v>109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37551</v>
      </c>
    </row>
    <row r="74" spans="1:11" x14ac:dyDescent="0.3">
      <c r="A74" s="23">
        <v>37561</v>
      </c>
      <c r="B74" s="20" t="s">
        <v>82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149</v>
      </c>
    </row>
    <row r="75" spans="1:11" x14ac:dyDescent="0.3">
      <c r="A75" s="23"/>
      <c r="B75" s="20" t="s">
        <v>109</v>
      </c>
      <c r="C75" s="13"/>
      <c r="D75" s="39"/>
      <c r="E75" s="13"/>
      <c r="F75" s="20"/>
      <c r="G75" s="13"/>
      <c r="H75" s="39">
        <v>1</v>
      </c>
      <c r="I75" s="13"/>
      <c r="J75" s="11"/>
      <c r="K75" s="49">
        <v>37567</v>
      </c>
    </row>
    <row r="76" spans="1:11" x14ac:dyDescent="0.3">
      <c r="A76" s="23"/>
      <c r="B76" s="20" t="s">
        <v>147</v>
      </c>
      <c r="C76" s="13"/>
      <c r="D76" s="39">
        <v>0.1</v>
      </c>
      <c r="E76" s="13"/>
      <c r="F76" s="20"/>
      <c r="G76" s="13"/>
      <c r="H76" s="39"/>
      <c r="I76" s="13"/>
      <c r="J76" s="11"/>
      <c r="K76" s="20"/>
    </row>
    <row r="77" spans="1:11" x14ac:dyDescent="0.3">
      <c r="A77" s="23">
        <v>37591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48" t="s">
        <v>89</v>
      </c>
      <c r="B78" s="20"/>
      <c r="C78" s="13"/>
      <c r="D78" s="39"/>
      <c r="E78" s="51" t="s">
        <v>32</v>
      </c>
      <c r="F78" s="20"/>
      <c r="G78" s="13" t="str">
        <f>IF(ISBLANK(Table1[[#This Row],[EARNED]]),"",Table1[[#This Row],[EARNED]])</f>
        <v/>
      </c>
      <c r="H78" s="39"/>
      <c r="I78" s="51" t="s">
        <v>32</v>
      </c>
      <c r="J78" s="11"/>
      <c r="K78" s="20"/>
    </row>
    <row r="79" spans="1:11" x14ac:dyDescent="0.3">
      <c r="A79" s="23">
        <v>37622</v>
      </c>
      <c r="B79" s="20" t="s">
        <v>151</v>
      </c>
      <c r="C79" s="13">
        <v>1.25</v>
      </c>
      <c r="D79" s="39">
        <v>0.02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/>
      <c r="B80" s="20" t="s">
        <v>106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 t="s">
        <v>153</v>
      </c>
    </row>
    <row r="81" spans="1:11" x14ac:dyDescent="0.3">
      <c r="A81" s="23"/>
      <c r="B81" s="20" t="s">
        <v>82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152</v>
      </c>
    </row>
    <row r="82" spans="1:11" x14ac:dyDescent="0.3">
      <c r="A82" s="23">
        <v>37653</v>
      </c>
      <c r="B82" s="20" t="s">
        <v>109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37663</v>
      </c>
    </row>
    <row r="83" spans="1:11" x14ac:dyDescent="0.3">
      <c r="A83" s="23"/>
      <c r="B83" s="20" t="s">
        <v>150</v>
      </c>
      <c r="C83" s="13"/>
      <c r="D83" s="39">
        <v>3.7000000000000019E-2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3">
      <c r="A84" s="23">
        <v>37681</v>
      </c>
      <c r="B84" s="20" t="s">
        <v>154</v>
      </c>
      <c r="C84" s="13">
        <v>1.25</v>
      </c>
      <c r="D84" s="39">
        <v>3.5000000000000003E-2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37712</v>
      </c>
      <c r="B85" s="20" t="s">
        <v>154</v>
      </c>
      <c r="C85" s="13">
        <v>1.25</v>
      </c>
      <c r="D85" s="39">
        <v>3.5000000000000003E-2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37742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37773</v>
      </c>
      <c r="B87" s="20" t="s">
        <v>109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37778</v>
      </c>
    </row>
    <row r="88" spans="1:11" x14ac:dyDescent="0.3">
      <c r="A88" s="23"/>
      <c r="B88" s="20" t="s">
        <v>109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1</v>
      </c>
      <c r="I88" s="13"/>
      <c r="J88" s="11"/>
      <c r="K88" s="49">
        <v>37799</v>
      </c>
    </row>
    <row r="89" spans="1:11" x14ac:dyDescent="0.3">
      <c r="A89" s="23">
        <v>37803</v>
      </c>
      <c r="B89" s="20" t="s">
        <v>155</v>
      </c>
      <c r="C89" s="13">
        <v>1.25</v>
      </c>
      <c r="D89" s="39">
        <v>4.0000000000000001E-3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37834</v>
      </c>
      <c r="B90" s="20" t="s">
        <v>140</v>
      </c>
      <c r="C90" s="13">
        <v>1.25</v>
      </c>
      <c r="D90" s="39">
        <v>4.5999999999999999E-2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37865</v>
      </c>
      <c r="B91" s="20" t="s">
        <v>81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37882</v>
      </c>
    </row>
    <row r="92" spans="1:11" x14ac:dyDescent="0.3">
      <c r="A92" s="23">
        <v>37895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37926</v>
      </c>
      <c r="B93" s="20" t="s">
        <v>115</v>
      </c>
      <c r="C93" s="13">
        <v>1.25</v>
      </c>
      <c r="D93" s="39">
        <v>2.7E-2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37956</v>
      </c>
      <c r="B94" s="20" t="s">
        <v>81</v>
      </c>
      <c r="C94" s="13">
        <v>1.25</v>
      </c>
      <c r="D94" s="39">
        <v>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49">
        <v>37965</v>
      </c>
    </row>
    <row r="95" spans="1:11" x14ac:dyDescent="0.3">
      <c r="A95" s="23"/>
      <c r="B95" s="20" t="s">
        <v>80</v>
      </c>
      <c r="C95" s="13"/>
      <c r="D95" s="39">
        <v>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/>
      <c r="B96" s="20" t="s">
        <v>113</v>
      </c>
      <c r="C96" s="13"/>
      <c r="D96" s="39">
        <v>2.9000000000000001E-2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48" t="s">
        <v>90</v>
      </c>
      <c r="B97" s="20"/>
      <c r="C97" s="13"/>
      <c r="D97" s="39"/>
      <c r="E97" s="51" t="s">
        <v>32</v>
      </c>
      <c r="F97" s="20"/>
      <c r="G97" s="13" t="str">
        <f>IF(ISBLANK(Table1[[#This Row],[EARNED]]),"",Table1[[#This Row],[EARNED]])</f>
        <v/>
      </c>
      <c r="H97" s="39"/>
      <c r="I97" s="51" t="s">
        <v>32</v>
      </c>
      <c r="J97" s="11"/>
      <c r="K97" s="20"/>
    </row>
    <row r="98" spans="1:11" x14ac:dyDescent="0.3">
      <c r="A98" s="23">
        <v>37987</v>
      </c>
      <c r="B98" s="20" t="s">
        <v>156</v>
      </c>
      <c r="C98" s="13">
        <v>1.25</v>
      </c>
      <c r="D98" s="39">
        <v>2.3E-2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/>
      <c r="B99" s="20" t="s">
        <v>106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161</v>
      </c>
    </row>
    <row r="100" spans="1:11" x14ac:dyDescent="0.3">
      <c r="A100" s="23">
        <v>38018</v>
      </c>
      <c r="B100" s="20" t="s">
        <v>108</v>
      </c>
      <c r="C100" s="13">
        <v>1.25</v>
      </c>
      <c r="D100" s="39">
        <v>7.2999999999999995E-2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38047</v>
      </c>
      <c r="B101" s="20" t="s">
        <v>157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160</v>
      </c>
    </row>
    <row r="102" spans="1:11" x14ac:dyDescent="0.3">
      <c r="A102" s="23"/>
      <c r="B102" s="20" t="s">
        <v>158</v>
      </c>
      <c r="C102" s="13"/>
      <c r="D102" s="39">
        <v>0.50800000000000001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23">
        <v>38078</v>
      </c>
      <c r="B103" s="20" t="s">
        <v>109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9">
        <v>38107</v>
      </c>
    </row>
    <row r="104" spans="1:11" x14ac:dyDescent="0.3">
      <c r="A104" s="23"/>
      <c r="B104" s="20" t="s">
        <v>159</v>
      </c>
      <c r="C104" s="13"/>
      <c r="D104" s="39">
        <v>0.08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v>38108</v>
      </c>
      <c r="B105" s="20" t="s">
        <v>109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37390</v>
      </c>
    </row>
    <row r="106" spans="1:11" x14ac:dyDescent="0.3">
      <c r="A106" s="23"/>
      <c r="B106" s="20" t="s">
        <v>162</v>
      </c>
      <c r="C106" s="13"/>
      <c r="D106" s="39">
        <v>0.16500000000000001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38139</v>
      </c>
      <c r="B107" s="20" t="s">
        <v>109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49">
        <v>38163</v>
      </c>
    </row>
    <row r="108" spans="1:11" x14ac:dyDescent="0.3">
      <c r="A108" s="23"/>
      <c r="B108" s="20" t="s">
        <v>115</v>
      </c>
      <c r="C108" s="13"/>
      <c r="D108" s="39">
        <v>2.7E-2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3">
      <c r="A109" s="23">
        <v>38169</v>
      </c>
      <c r="B109" s="20" t="s">
        <v>134</v>
      </c>
      <c r="C109" s="13">
        <v>1.25</v>
      </c>
      <c r="D109" s="39">
        <v>9.8000000000000004E-2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v>38200</v>
      </c>
      <c r="B110" s="20" t="s">
        <v>163</v>
      </c>
      <c r="C110" s="13">
        <v>1.25</v>
      </c>
      <c r="D110" s="39">
        <v>0.127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v>38231</v>
      </c>
      <c r="B111" s="20" t="s">
        <v>106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168</v>
      </c>
    </row>
    <row r="112" spans="1:11" x14ac:dyDescent="0.3">
      <c r="A112" s="23"/>
      <c r="B112" s="20" t="s">
        <v>164</v>
      </c>
      <c r="C112" s="13"/>
      <c r="D112" s="39">
        <v>2.077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v>38261</v>
      </c>
      <c r="B113" s="20" t="s">
        <v>165</v>
      </c>
      <c r="C113" s="13">
        <v>1.25</v>
      </c>
      <c r="D113" s="39">
        <v>0.104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38292</v>
      </c>
      <c r="B114" s="20" t="s">
        <v>109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38299</v>
      </c>
    </row>
    <row r="115" spans="1:11" x14ac:dyDescent="0.3">
      <c r="A115" s="23"/>
      <c r="B115" s="20" t="s">
        <v>166</v>
      </c>
      <c r="C115" s="13"/>
      <c r="D115" s="39">
        <v>0.24199999999999999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3">
      <c r="A116" s="23">
        <v>38322</v>
      </c>
      <c r="B116" s="20" t="s">
        <v>109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38344</v>
      </c>
    </row>
    <row r="117" spans="1:11" x14ac:dyDescent="0.3">
      <c r="A117" s="23"/>
      <c r="B117" s="20" t="s">
        <v>167</v>
      </c>
      <c r="C117" s="13"/>
      <c r="D117" s="39">
        <v>1.3420000000000001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3">
      <c r="A118" s="48" t="s">
        <v>91</v>
      </c>
      <c r="B118" s="20"/>
      <c r="C118" s="13"/>
      <c r="D118" s="39"/>
      <c r="E118" s="51" t="s">
        <v>32</v>
      </c>
      <c r="F118" s="20"/>
      <c r="G118" s="13" t="str">
        <f>IF(ISBLANK(Table1[[#This Row],[EARNED]]),"",Table1[[#This Row],[EARNED]])</f>
        <v/>
      </c>
      <c r="H118" s="39"/>
      <c r="I118" s="51" t="s">
        <v>32</v>
      </c>
      <c r="J118" s="11"/>
      <c r="K118" s="20"/>
    </row>
    <row r="119" spans="1:11" x14ac:dyDescent="0.3">
      <c r="A119" s="23">
        <v>38353</v>
      </c>
      <c r="B119" s="20" t="s">
        <v>109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38364</v>
      </c>
    </row>
    <row r="120" spans="1:11" x14ac:dyDescent="0.3">
      <c r="A120" s="23"/>
      <c r="B120" s="20" t="s">
        <v>109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49">
        <v>38378</v>
      </c>
    </row>
    <row r="121" spans="1:11" x14ac:dyDescent="0.3">
      <c r="A121" s="23"/>
      <c r="B121" s="20" t="s">
        <v>106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170</v>
      </c>
    </row>
    <row r="122" spans="1:11" x14ac:dyDescent="0.3">
      <c r="A122" s="23"/>
      <c r="B122" s="20" t="s">
        <v>169</v>
      </c>
      <c r="C122" s="13"/>
      <c r="D122" s="39">
        <v>0.14000000000000001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v>38384</v>
      </c>
      <c r="B123" s="20" t="s">
        <v>109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38394</v>
      </c>
    </row>
    <row r="124" spans="1:11" x14ac:dyDescent="0.3">
      <c r="A124" s="23"/>
      <c r="B124" s="20" t="s">
        <v>171</v>
      </c>
      <c r="C124" s="13"/>
      <c r="D124" s="39">
        <v>0.15200000000000002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23">
        <v>38412</v>
      </c>
      <c r="B125" s="20" t="s">
        <v>109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9">
        <v>38420</v>
      </c>
    </row>
    <row r="126" spans="1:11" x14ac:dyDescent="0.3">
      <c r="A126" s="23"/>
      <c r="B126" s="20" t="s">
        <v>109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9">
        <v>38422</v>
      </c>
    </row>
    <row r="127" spans="1:11" x14ac:dyDescent="0.3">
      <c r="A127" s="23"/>
      <c r="B127" s="20" t="s">
        <v>172</v>
      </c>
      <c r="C127" s="13"/>
      <c r="D127" s="39">
        <v>1.24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23">
        <v>38443</v>
      </c>
      <c r="B128" s="20" t="s">
        <v>173</v>
      </c>
      <c r="C128" s="13">
        <v>1.25</v>
      </c>
      <c r="D128" s="39">
        <v>0.72499999999999998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38473</v>
      </c>
      <c r="B129" s="20" t="s">
        <v>104</v>
      </c>
      <c r="C129" s="13">
        <v>1.25</v>
      </c>
      <c r="D129" s="39">
        <v>0.51700000000000002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38504</v>
      </c>
      <c r="B130" s="20" t="s">
        <v>138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179</v>
      </c>
    </row>
    <row r="131" spans="1:11" x14ac:dyDescent="0.3">
      <c r="A131" s="23"/>
      <c r="B131" s="20" t="s">
        <v>109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49">
        <v>38518</v>
      </c>
    </row>
    <row r="132" spans="1:11" x14ac:dyDescent="0.3">
      <c r="A132" s="23"/>
      <c r="B132" s="20" t="s">
        <v>169</v>
      </c>
      <c r="C132" s="13"/>
      <c r="D132" s="39">
        <v>0.16000000000000003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23">
        <v>38534</v>
      </c>
      <c r="B133" s="20" t="s">
        <v>174</v>
      </c>
      <c r="C133" s="13">
        <v>1.25</v>
      </c>
      <c r="D133" s="39">
        <v>0.254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v>38565</v>
      </c>
      <c r="B134" s="20" t="s">
        <v>106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180</v>
      </c>
    </row>
    <row r="135" spans="1:11" x14ac:dyDescent="0.3">
      <c r="A135" s="23"/>
      <c r="B135" s="20" t="s">
        <v>106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181</v>
      </c>
    </row>
    <row r="136" spans="1:11" x14ac:dyDescent="0.3">
      <c r="A136" s="23"/>
      <c r="B136" s="20" t="s">
        <v>175</v>
      </c>
      <c r="C136" s="13"/>
      <c r="D136" s="39">
        <v>0.25600000000000001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/>
    </row>
    <row r="137" spans="1:11" x14ac:dyDescent="0.3">
      <c r="A137" s="23">
        <v>38596</v>
      </c>
      <c r="B137" s="20" t="s">
        <v>176</v>
      </c>
      <c r="C137" s="13">
        <v>1.25</v>
      </c>
      <c r="D137" s="39">
        <v>0.35399999999999998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38626</v>
      </c>
      <c r="B138" s="20" t="s">
        <v>109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38632</v>
      </c>
    </row>
    <row r="139" spans="1:11" x14ac:dyDescent="0.3">
      <c r="A139" s="23"/>
      <c r="B139" s="20" t="s">
        <v>109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49">
        <v>38639</v>
      </c>
    </row>
    <row r="140" spans="1:11" x14ac:dyDescent="0.3">
      <c r="A140" s="23"/>
      <c r="B140" s="20" t="s">
        <v>81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49">
        <v>38664</v>
      </c>
    </row>
    <row r="141" spans="1:11" x14ac:dyDescent="0.3">
      <c r="A141" s="23"/>
      <c r="B141" s="20" t="s">
        <v>177</v>
      </c>
      <c r="C141" s="13"/>
      <c r="D141" s="39">
        <v>0.28500000000000003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23">
        <v>38657</v>
      </c>
      <c r="B142" s="20" t="s">
        <v>178</v>
      </c>
      <c r="C142" s="13">
        <v>1.25</v>
      </c>
      <c r="D142" s="39">
        <v>0.33300000000000002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38687</v>
      </c>
      <c r="B143" s="20" t="s">
        <v>182</v>
      </c>
      <c r="C143" s="13">
        <v>1.25</v>
      </c>
      <c r="D143" s="39">
        <v>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184</v>
      </c>
    </row>
    <row r="144" spans="1:11" x14ac:dyDescent="0.3">
      <c r="A144" s="23"/>
      <c r="B144" s="20" t="s">
        <v>183</v>
      </c>
      <c r="C144" s="13"/>
      <c r="D144" s="39">
        <v>0.93500000000000005</v>
      </c>
      <c r="E144" s="13"/>
      <c r="F144" s="20"/>
      <c r="G144" s="13"/>
      <c r="H144" s="39"/>
      <c r="I144" s="13"/>
      <c r="J144" s="11"/>
      <c r="K144" s="20"/>
    </row>
    <row r="145" spans="1:11" x14ac:dyDescent="0.3">
      <c r="A145" s="48" t="s">
        <v>92</v>
      </c>
      <c r="B145" s="20"/>
      <c r="C145" s="13"/>
      <c r="D145" s="39"/>
      <c r="E145" s="51" t="s">
        <v>32</v>
      </c>
      <c r="F145" s="20"/>
      <c r="G145" s="13" t="str">
        <f>IF(ISBLANK(Table1[[#This Row],[EARNED]]),"",Table1[[#This Row],[EARNED]])</f>
        <v/>
      </c>
      <c r="H145" s="39"/>
      <c r="I145" s="51" t="s">
        <v>32</v>
      </c>
      <c r="J145" s="11"/>
      <c r="K145" s="20"/>
    </row>
    <row r="146" spans="1:11" x14ac:dyDescent="0.3">
      <c r="A146" s="23">
        <v>38718</v>
      </c>
      <c r="B146" s="20" t="s">
        <v>137</v>
      </c>
      <c r="C146" s="13">
        <v>1.25</v>
      </c>
      <c r="D146" s="39">
        <v>3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192</v>
      </c>
    </row>
    <row r="147" spans="1:11" x14ac:dyDescent="0.3">
      <c r="A147" s="23"/>
      <c r="B147" s="20" t="s">
        <v>106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193</v>
      </c>
    </row>
    <row r="148" spans="1:11" x14ac:dyDescent="0.3">
      <c r="A148" s="23"/>
      <c r="B148" s="20" t="s">
        <v>106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194</v>
      </c>
    </row>
    <row r="149" spans="1:11" x14ac:dyDescent="0.3">
      <c r="A149" s="23"/>
      <c r="B149" s="20" t="s">
        <v>185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195</v>
      </c>
    </row>
    <row r="150" spans="1:11" x14ac:dyDescent="0.3">
      <c r="A150" s="23"/>
      <c r="B150" s="20" t="s">
        <v>186</v>
      </c>
      <c r="C150" s="13"/>
      <c r="D150" s="39">
        <v>0.29199999999999998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v>38749</v>
      </c>
      <c r="B151" s="20" t="s">
        <v>187</v>
      </c>
      <c r="C151" s="13">
        <v>1.25</v>
      </c>
      <c r="D151" s="39">
        <v>3.512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38777</v>
      </c>
      <c r="B152" s="20" t="s">
        <v>188</v>
      </c>
      <c r="C152" s="13">
        <v>1.25</v>
      </c>
      <c r="D152" s="39">
        <v>0.82099999999999995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v>38808</v>
      </c>
      <c r="B153" s="20" t="s">
        <v>109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</v>
      </c>
      <c r="I153" s="13"/>
      <c r="J153" s="11"/>
      <c r="K153" s="49">
        <v>38814</v>
      </c>
    </row>
    <row r="154" spans="1:11" x14ac:dyDescent="0.3">
      <c r="A154" s="23"/>
      <c r="B154" s="20" t="s">
        <v>109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>
        <v>1</v>
      </c>
      <c r="I154" s="13"/>
      <c r="J154" s="11"/>
      <c r="K154" s="49">
        <v>38841</v>
      </c>
    </row>
    <row r="155" spans="1:11" x14ac:dyDescent="0.3">
      <c r="A155" s="23"/>
      <c r="B155" s="20" t="s">
        <v>109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1</v>
      </c>
      <c r="I155" s="13"/>
      <c r="J155" s="11"/>
      <c r="K155" s="49">
        <v>38846</v>
      </c>
    </row>
    <row r="156" spans="1:11" x14ac:dyDescent="0.3">
      <c r="A156" s="23"/>
      <c r="B156" s="20" t="s">
        <v>109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49">
        <v>38852</v>
      </c>
    </row>
    <row r="157" spans="1:11" x14ac:dyDescent="0.3">
      <c r="A157" s="23"/>
      <c r="B157" s="20" t="s">
        <v>176</v>
      </c>
      <c r="C157" s="13"/>
      <c r="D157" s="39">
        <v>0.35399999999999998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3">
      <c r="A158" s="23">
        <v>38838</v>
      </c>
      <c r="B158" s="20" t="s">
        <v>189</v>
      </c>
      <c r="C158" s="13">
        <v>1.25</v>
      </c>
      <c r="D158" s="39">
        <v>0.437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38869</v>
      </c>
      <c r="B159" s="20" t="s">
        <v>190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196</v>
      </c>
    </row>
    <row r="160" spans="1:11" x14ac:dyDescent="0.3">
      <c r="A160" s="23"/>
      <c r="B160" s="20" t="s">
        <v>109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9">
        <v>38901</v>
      </c>
    </row>
    <row r="161" spans="1:11" x14ac:dyDescent="0.3">
      <c r="A161" s="23"/>
      <c r="B161" s="20" t="s">
        <v>191</v>
      </c>
      <c r="C161" s="13"/>
      <c r="D161" s="39">
        <v>0.34799999999999998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v>38899</v>
      </c>
      <c r="B162" s="20" t="s">
        <v>109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38926</v>
      </c>
    </row>
    <row r="163" spans="1:11" x14ac:dyDescent="0.3">
      <c r="A163" s="23"/>
      <c r="B163" s="20" t="s">
        <v>197</v>
      </c>
      <c r="C163" s="13"/>
      <c r="D163" s="39">
        <v>0.315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49"/>
    </row>
    <row r="164" spans="1:11" x14ac:dyDescent="0.3">
      <c r="A164" s="23">
        <v>38930</v>
      </c>
      <c r="B164" s="20" t="s">
        <v>109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38943</v>
      </c>
    </row>
    <row r="165" spans="1:11" x14ac:dyDescent="0.3">
      <c r="A165" s="23"/>
      <c r="B165" s="20" t="s">
        <v>106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203</v>
      </c>
    </row>
    <row r="166" spans="1:11" x14ac:dyDescent="0.3">
      <c r="A166" s="23"/>
      <c r="B166" s="20" t="s">
        <v>198</v>
      </c>
      <c r="C166" s="13"/>
      <c r="D166" s="39">
        <v>0.308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v>38961</v>
      </c>
      <c r="B167" s="20" t="s">
        <v>109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38987</v>
      </c>
    </row>
    <row r="168" spans="1:11" x14ac:dyDescent="0.3">
      <c r="A168" s="23"/>
      <c r="B168" s="20" t="s">
        <v>199</v>
      </c>
      <c r="C168" s="13"/>
      <c r="D168" s="39">
        <v>0.58499999999999996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v>38991</v>
      </c>
      <c r="B169" s="20" t="s">
        <v>109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39020</v>
      </c>
    </row>
    <row r="170" spans="1:11" x14ac:dyDescent="0.3">
      <c r="A170" s="23"/>
      <c r="B170" s="20" t="s">
        <v>109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49">
        <v>39027</v>
      </c>
    </row>
    <row r="171" spans="1:11" x14ac:dyDescent="0.3">
      <c r="A171" s="23"/>
      <c r="B171" s="20" t="s">
        <v>200</v>
      </c>
      <c r="C171" s="13"/>
      <c r="D171" s="39">
        <v>0.69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3">
      <c r="A172" s="23">
        <v>39022</v>
      </c>
      <c r="B172" s="20" t="s">
        <v>190</v>
      </c>
      <c r="C172" s="13">
        <v>1.25</v>
      </c>
      <c r="D172" s="39">
        <v>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 t="s">
        <v>204</v>
      </c>
    </row>
    <row r="173" spans="1:11" x14ac:dyDescent="0.3">
      <c r="A173" s="23"/>
      <c r="B173" s="20" t="s">
        <v>109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1</v>
      </c>
      <c r="I173" s="13"/>
      <c r="J173" s="11"/>
      <c r="K173" s="49">
        <v>39071</v>
      </c>
    </row>
    <row r="174" spans="1:11" x14ac:dyDescent="0.3">
      <c r="A174" s="23"/>
      <c r="B174" s="20" t="s">
        <v>201</v>
      </c>
      <c r="C174" s="13"/>
      <c r="D174" s="39">
        <v>1.208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>
        <v>39052</v>
      </c>
      <c r="B175" s="20" t="s">
        <v>202</v>
      </c>
      <c r="C175" s="13">
        <v>1.25</v>
      </c>
      <c r="D175" s="39">
        <v>1.56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48" t="s">
        <v>93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3">
      <c r="A177" s="23">
        <v>39083</v>
      </c>
      <c r="B177" s="20" t="s">
        <v>109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9">
        <v>39084</v>
      </c>
    </row>
    <row r="178" spans="1:11" x14ac:dyDescent="0.3">
      <c r="A178" s="23"/>
      <c r="B178" s="20" t="s">
        <v>106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 t="s">
        <v>207</v>
      </c>
    </row>
    <row r="179" spans="1:11" x14ac:dyDescent="0.3">
      <c r="A179" s="23"/>
      <c r="B179" s="20" t="s">
        <v>205</v>
      </c>
      <c r="C179" s="13"/>
      <c r="D179" s="39">
        <v>0.53300000000000003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v>39114</v>
      </c>
      <c r="B180" s="20" t="s">
        <v>109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39125</v>
      </c>
    </row>
    <row r="181" spans="1:11" x14ac:dyDescent="0.3">
      <c r="A181" s="23"/>
      <c r="B181" s="20" t="s">
        <v>206</v>
      </c>
      <c r="C181" s="13"/>
      <c r="D181" s="39">
        <v>0.23300000000000001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v>39142</v>
      </c>
      <c r="B182" s="20" t="s">
        <v>109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39170</v>
      </c>
    </row>
    <row r="183" spans="1:11" x14ac:dyDescent="0.3">
      <c r="A183" s="23"/>
      <c r="B183" s="20" t="s">
        <v>208</v>
      </c>
      <c r="C183" s="13"/>
      <c r="D183" s="39">
        <v>1.1619999999999999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49"/>
    </row>
    <row r="184" spans="1:11" x14ac:dyDescent="0.3">
      <c r="A184" s="23">
        <v>39173</v>
      </c>
      <c r="B184" s="20" t="s">
        <v>209</v>
      </c>
      <c r="C184" s="13">
        <v>1.25</v>
      </c>
      <c r="D184" s="39">
        <v>1.9000000000000003E-2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v>39203</v>
      </c>
      <c r="B185" s="20" t="s">
        <v>109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39211</v>
      </c>
    </row>
    <row r="186" spans="1:11" x14ac:dyDescent="0.3">
      <c r="A186" s="23"/>
      <c r="B186" s="20" t="s">
        <v>106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217</v>
      </c>
    </row>
    <row r="187" spans="1:11" x14ac:dyDescent="0.3">
      <c r="A187" s="23"/>
      <c r="B187" s="20" t="s">
        <v>210</v>
      </c>
      <c r="C187" s="13"/>
      <c r="D187" s="39">
        <v>1.123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3">
      <c r="A188" s="23">
        <v>39234</v>
      </c>
      <c r="B188" s="20" t="s">
        <v>211</v>
      </c>
      <c r="C188" s="13">
        <v>1.25</v>
      </c>
      <c r="D188" s="39">
        <v>0.67300000000000004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v>39264</v>
      </c>
      <c r="B189" s="20" t="s">
        <v>109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9">
        <v>39275</v>
      </c>
    </row>
    <row r="190" spans="1:11" x14ac:dyDescent="0.3">
      <c r="A190" s="23"/>
      <c r="B190" s="20" t="s">
        <v>106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218</v>
      </c>
    </row>
    <row r="191" spans="1:11" x14ac:dyDescent="0.3">
      <c r="A191" s="23"/>
      <c r="B191" s="20" t="s">
        <v>212</v>
      </c>
      <c r="C191" s="13"/>
      <c r="D191" s="39">
        <v>0.15400000000000003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3">
      <c r="A192" s="23">
        <v>39295</v>
      </c>
      <c r="B192" s="20" t="s">
        <v>213</v>
      </c>
      <c r="C192" s="13">
        <v>1.25</v>
      </c>
      <c r="D192" s="39">
        <v>0.41200000000000003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v>39326</v>
      </c>
      <c r="B193" s="20" t="s">
        <v>80</v>
      </c>
      <c r="C193" s="13">
        <v>1.25</v>
      </c>
      <c r="D193" s="39">
        <v>1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49">
        <v>39351</v>
      </c>
    </row>
    <row r="194" spans="1:11" x14ac:dyDescent="0.3">
      <c r="A194" s="23"/>
      <c r="B194" s="20" t="s">
        <v>214</v>
      </c>
      <c r="C194" s="13"/>
      <c r="D194" s="39">
        <v>1.2690000000000001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23">
        <v>39356</v>
      </c>
      <c r="B195" s="20" t="s">
        <v>80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49">
        <v>39380</v>
      </c>
    </row>
    <row r="196" spans="1:11" x14ac:dyDescent="0.3">
      <c r="A196" s="23"/>
      <c r="B196" s="20" t="s">
        <v>215</v>
      </c>
      <c r="C196" s="13"/>
      <c r="D196" s="39">
        <v>0.34399999999999997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v>39387</v>
      </c>
      <c r="B197" s="20" t="s">
        <v>190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219</v>
      </c>
    </row>
    <row r="198" spans="1:11" x14ac:dyDescent="0.3">
      <c r="A198" s="23"/>
      <c r="B198" s="20" t="s">
        <v>109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49">
        <v>39429</v>
      </c>
    </row>
    <row r="199" spans="1:11" x14ac:dyDescent="0.3">
      <c r="A199" s="23"/>
      <c r="B199" s="20" t="s">
        <v>216</v>
      </c>
      <c r="C199" s="13"/>
      <c r="D199" s="39">
        <v>4.2960000000000003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3">
      <c r="A200" s="23">
        <v>39417</v>
      </c>
      <c r="B200" s="20" t="s">
        <v>125</v>
      </c>
      <c r="C200" s="13">
        <v>1.25</v>
      </c>
      <c r="D200" s="39">
        <v>0.45200000000000001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48" t="s">
        <v>103</v>
      </c>
      <c r="B201" s="20"/>
      <c r="C201" s="13"/>
      <c r="D201" s="39"/>
      <c r="E201" s="51" t="s">
        <v>32</v>
      </c>
      <c r="F201" s="20"/>
      <c r="G201" s="13" t="str">
        <f>IF(ISBLANK(Table1[[#This Row],[EARNED]]),"",Table1[[#This Row],[EARNED]])</f>
        <v/>
      </c>
      <c r="H201" s="39"/>
      <c r="I201" s="51" t="s">
        <v>32</v>
      </c>
      <c r="J201" s="11"/>
      <c r="K201" s="20"/>
    </row>
    <row r="202" spans="1:11" x14ac:dyDescent="0.3">
      <c r="A202" s="23">
        <v>39448</v>
      </c>
      <c r="B202" s="20" t="s">
        <v>221</v>
      </c>
      <c r="C202" s="13">
        <v>1.25</v>
      </c>
      <c r="D202" s="39">
        <v>0.96499999999999997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/>
      <c r="B203" s="20" t="s">
        <v>222</v>
      </c>
      <c r="C203" s="13"/>
      <c r="D203" s="39">
        <v>6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3">
      <c r="A204" s="23"/>
      <c r="B204" s="20" t="s">
        <v>106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 t="s">
        <v>220</v>
      </c>
    </row>
    <row r="205" spans="1:11" x14ac:dyDescent="0.3">
      <c r="A205" s="23"/>
      <c r="B205" s="20" t="s">
        <v>106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 t="s">
        <v>223</v>
      </c>
    </row>
    <row r="206" spans="1:11" x14ac:dyDescent="0.3">
      <c r="A206" s="23">
        <v>39479</v>
      </c>
      <c r="B206" s="20" t="s">
        <v>224</v>
      </c>
      <c r="C206" s="13">
        <v>1.25</v>
      </c>
      <c r="D206" s="39">
        <v>2.504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v>39508</v>
      </c>
      <c r="B207" s="20" t="s">
        <v>109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49">
        <v>39513</v>
      </c>
    </row>
    <row r="208" spans="1:11" x14ac:dyDescent="0.3">
      <c r="A208" s="23"/>
      <c r="B208" s="20" t="s">
        <v>109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49">
        <v>39521</v>
      </c>
    </row>
    <row r="209" spans="1:11" x14ac:dyDescent="0.3">
      <c r="A209" s="23"/>
      <c r="B209" s="20" t="s">
        <v>225</v>
      </c>
      <c r="C209" s="13"/>
      <c r="D209" s="39">
        <v>0.80200000000000005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v>39539</v>
      </c>
      <c r="B210" s="20" t="s">
        <v>106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232</v>
      </c>
    </row>
    <row r="211" spans="1:11" x14ac:dyDescent="0.3">
      <c r="A211" s="23"/>
      <c r="B211" s="20" t="s">
        <v>189</v>
      </c>
      <c r="C211" s="13"/>
      <c r="D211" s="39">
        <v>0.437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v>39569</v>
      </c>
      <c r="B212" s="20" t="s">
        <v>226</v>
      </c>
      <c r="C212" s="13">
        <v>1.25</v>
      </c>
      <c r="D212" s="39">
        <v>0.40400000000000003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v>39600</v>
      </c>
      <c r="B213" s="20" t="s">
        <v>80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49">
        <v>39612</v>
      </c>
    </row>
    <row r="214" spans="1:11" x14ac:dyDescent="0.3">
      <c r="A214" s="23"/>
      <c r="B214" s="20" t="s">
        <v>109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49">
        <v>39626</v>
      </c>
    </row>
    <row r="215" spans="1:11" x14ac:dyDescent="0.3">
      <c r="A215" s="23"/>
      <c r="B215" s="20" t="s">
        <v>227</v>
      </c>
      <c r="C215" s="13"/>
      <c r="D215" s="39">
        <v>0.23100000000000001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39630</v>
      </c>
      <c r="B216" s="20" t="s">
        <v>228</v>
      </c>
      <c r="C216" s="13">
        <v>1.25</v>
      </c>
      <c r="D216" s="39">
        <v>0.56699999999999995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v>39661</v>
      </c>
      <c r="B217" s="20" t="s">
        <v>229</v>
      </c>
      <c r="C217" s="13">
        <v>1.25</v>
      </c>
      <c r="D217" s="39">
        <v>0.67900000000000005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v>39692</v>
      </c>
      <c r="B218" s="20" t="s">
        <v>80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49">
        <v>39710</v>
      </c>
    </row>
    <row r="219" spans="1:11" x14ac:dyDescent="0.3">
      <c r="A219" s="23"/>
      <c r="B219" s="20" t="s">
        <v>109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39714</v>
      </c>
    </row>
    <row r="220" spans="1:11" x14ac:dyDescent="0.3">
      <c r="A220" s="23"/>
      <c r="B220" s="20" t="s">
        <v>230</v>
      </c>
      <c r="C220" s="13"/>
      <c r="D220" s="39">
        <v>0.28999999999999998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v>39722</v>
      </c>
      <c r="B221" s="20" t="s">
        <v>109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49">
        <v>39729</v>
      </c>
    </row>
    <row r="222" spans="1:11" x14ac:dyDescent="0.3">
      <c r="A222" s="23"/>
      <c r="B222" s="20" t="s">
        <v>231</v>
      </c>
      <c r="C222" s="13"/>
      <c r="D222" s="39">
        <v>0.65800000000000003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v>39753</v>
      </c>
      <c r="B223" s="20" t="s">
        <v>109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9">
        <v>39759</v>
      </c>
    </row>
    <row r="224" spans="1:11" x14ac:dyDescent="0.3">
      <c r="A224" s="23"/>
      <c r="B224" s="20" t="s">
        <v>233</v>
      </c>
      <c r="C224" s="13"/>
      <c r="D224" s="39">
        <v>0.312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3">
      <c r="A225" s="23">
        <v>39783</v>
      </c>
      <c r="B225" s="20" t="s">
        <v>234</v>
      </c>
      <c r="C225" s="13">
        <v>1.25</v>
      </c>
      <c r="D225" s="39">
        <v>0.65200000000000002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48" t="s">
        <v>94</v>
      </c>
      <c r="B226" s="20"/>
      <c r="C226" s="13"/>
      <c r="D226" s="39"/>
      <c r="E226" s="51" t="s">
        <v>32</v>
      </c>
      <c r="F226" s="20"/>
      <c r="G226" s="13" t="str">
        <f>IF(ISBLANK(Table1[[#This Row],[EARNED]]),"",Table1[[#This Row],[EARNED]])</f>
        <v/>
      </c>
      <c r="H226" s="39"/>
      <c r="I226" s="51" t="s">
        <v>32</v>
      </c>
      <c r="J226" s="11"/>
      <c r="K226" s="20"/>
    </row>
    <row r="227" spans="1:11" x14ac:dyDescent="0.3">
      <c r="A227" s="23">
        <v>39814</v>
      </c>
      <c r="B227" s="20" t="s">
        <v>106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246</v>
      </c>
    </row>
    <row r="228" spans="1:11" x14ac:dyDescent="0.3">
      <c r="A228" s="23"/>
      <c r="B228" s="20" t="s">
        <v>235</v>
      </c>
      <c r="C228" s="13"/>
      <c r="D228" s="39">
        <v>0.70399999999999996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3">
      <c r="A229" s="23">
        <v>39845</v>
      </c>
      <c r="B229" s="20" t="s">
        <v>236</v>
      </c>
      <c r="C229" s="13">
        <v>1.25</v>
      </c>
      <c r="D229" s="39">
        <v>0.69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/>
      <c r="B230" s="20" t="s">
        <v>109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49">
        <v>39895</v>
      </c>
    </row>
    <row r="231" spans="1:11" x14ac:dyDescent="0.3">
      <c r="A231" s="23">
        <v>39873</v>
      </c>
      <c r="B231" s="20" t="s">
        <v>106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247</v>
      </c>
    </row>
    <row r="232" spans="1:11" x14ac:dyDescent="0.3">
      <c r="A232" s="23"/>
      <c r="B232" s="20" t="s">
        <v>109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49">
        <v>39915</v>
      </c>
    </row>
    <row r="233" spans="1:11" x14ac:dyDescent="0.3">
      <c r="A233" s="23"/>
      <c r="B233" s="20" t="s">
        <v>237</v>
      </c>
      <c r="C233" s="13"/>
      <c r="D233" s="39">
        <v>1.306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v>39904</v>
      </c>
      <c r="B234" s="20" t="s">
        <v>238</v>
      </c>
      <c r="C234" s="13">
        <v>1.25</v>
      </c>
      <c r="D234" s="39">
        <v>1.635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39934</v>
      </c>
      <c r="B235" s="20" t="s">
        <v>239</v>
      </c>
      <c r="C235" s="13">
        <v>1.25</v>
      </c>
      <c r="D235" s="39">
        <v>1.1870000000000001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v>39965</v>
      </c>
      <c r="B236" s="20" t="s">
        <v>109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9">
        <v>39972</v>
      </c>
    </row>
    <row r="237" spans="1:11" x14ac:dyDescent="0.3">
      <c r="A237" s="23"/>
      <c r="B237" s="20" t="s">
        <v>240</v>
      </c>
      <c r="C237" s="13"/>
      <c r="D237" s="39">
        <v>1.121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v>39995</v>
      </c>
      <c r="B238" s="20" t="s">
        <v>241</v>
      </c>
      <c r="C238" s="13">
        <v>1.25</v>
      </c>
      <c r="D238" s="39">
        <v>1.421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v>40026</v>
      </c>
      <c r="B239" s="20" t="s">
        <v>242</v>
      </c>
      <c r="C239" s="13">
        <v>1.25</v>
      </c>
      <c r="D239" s="39">
        <v>0.77700000000000002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v>40057</v>
      </c>
      <c r="B240" s="20" t="s">
        <v>106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248</v>
      </c>
    </row>
    <row r="241" spans="1:11" x14ac:dyDescent="0.3">
      <c r="A241" s="23"/>
      <c r="B241" s="20" t="s">
        <v>109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49">
        <v>40072</v>
      </c>
    </row>
    <row r="242" spans="1:11" x14ac:dyDescent="0.3">
      <c r="A242" s="23"/>
      <c r="B242" s="20" t="s">
        <v>243</v>
      </c>
      <c r="C242" s="13"/>
      <c r="D242" s="39">
        <v>1.0189999999999999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52"/>
    </row>
    <row r="243" spans="1:11" x14ac:dyDescent="0.3">
      <c r="A243" s="23">
        <v>40087</v>
      </c>
      <c r="B243" s="20" t="s">
        <v>244</v>
      </c>
      <c r="C243" s="13">
        <v>1.25</v>
      </c>
      <c r="D243" s="39">
        <v>0.53100000000000003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v>40118</v>
      </c>
      <c r="B244" s="20" t="s">
        <v>245</v>
      </c>
      <c r="C244" s="13">
        <v>1.25</v>
      </c>
      <c r="D244" s="39">
        <v>1.9809999999999999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v>40148</v>
      </c>
      <c r="B245" s="20" t="s">
        <v>249</v>
      </c>
      <c r="C245" s="13">
        <v>1.25</v>
      </c>
      <c r="D245" s="39">
        <v>1.552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48" t="s">
        <v>95</v>
      </c>
      <c r="B246" s="20"/>
      <c r="C246" s="13"/>
      <c r="D246" s="39"/>
      <c r="E246" s="51" t="s">
        <v>32</v>
      </c>
      <c r="F246" s="20"/>
      <c r="G246" s="13" t="str">
        <f>IF(ISBLANK(Table1[[#This Row],[EARNED]]),"",Table1[[#This Row],[EARNED]])</f>
        <v/>
      </c>
      <c r="H246" s="39"/>
      <c r="I246" s="51" t="s">
        <v>32</v>
      </c>
      <c r="J246" s="11"/>
      <c r="K246" s="20"/>
    </row>
    <row r="247" spans="1:11" x14ac:dyDescent="0.3">
      <c r="A247" s="23">
        <v>40179</v>
      </c>
      <c r="B247" s="20" t="s">
        <v>106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262</v>
      </c>
    </row>
    <row r="248" spans="1:11" x14ac:dyDescent="0.3">
      <c r="A248" s="23"/>
      <c r="B248" s="20" t="s">
        <v>250</v>
      </c>
      <c r="C248" s="13"/>
      <c r="D248" s="39">
        <v>1.0309999999999999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3">
      <c r="A249" s="23">
        <v>40210</v>
      </c>
      <c r="B249" s="20" t="s">
        <v>251</v>
      </c>
      <c r="C249" s="13">
        <v>1.25</v>
      </c>
      <c r="D249" s="39">
        <v>0.88100000000000001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v>40238</v>
      </c>
      <c r="B250" s="20" t="s">
        <v>252</v>
      </c>
      <c r="C250" s="13">
        <v>1.25</v>
      </c>
      <c r="D250" s="39">
        <v>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v>40269</v>
      </c>
      <c r="B251" s="20" t="s">
        <v>253</v>
      </c>
      <c r="C251" s="13">
        <v>1.25</v>
      </c>
      <c r="D251" s="39">
        <v>1.4750000000000001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23">
        <v>40299</v>
      </c>
      <c r="B252" s="20" t="s">
        <v>254</v>
      </c>
      <c r="C252" s="13">
        <v>1.25</v>
      </c>
      <c r="D252" s="39">
        <v>1.5249999999999999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v>40330</v>
      </c>
      <c r="B253" s="20" t="s">
        <v>109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49">
        <v>40357</v>
      </c>
    </row>
    <row r="254" spans="1:11" x14ac:dyDescent="0.3">
      <c r="A254" s="23"/>
      <c r="B254" s="20" t="s">
        <v>255</v>
      </c>
      <c r="C254" s="13"/>
      <c r="D254" s="39">
        <v>0.90600000000000003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v>40360</v>
      </c>
      <c r="B255" s="20" t="s">
        <v>256</v>
      </c>
      <c r="C255" s="13">
        <v>1.25</v>
      </c>
      <c r="D255" s="39">
        <v>0.26700000000000002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40391</v>
      </c>
      <c r="B256" s="20" t="s">
        <v>257</v>
      </c>
      <c r="C256" s="13">
        <v>1.25</v>
      </c>
      <c r="D256" s="39">
        <v>0.31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3">
      <c r="A257" s="23">
        <v>40422</v>
      </c>
      <c r="B257" s="20" t="s">
        <v>109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49">
        <v>40428</v>
      </c>
    </row>
    <row r="258" spans="1:11" x14ac:dyDescent="0.3">
      <c r="A258" s="23"/>
      <c r="B258" s="20" t="s">
        <v>106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 t="s">
        <v>263</v>
      </c>
    </row>
    <row r="259" spans="1:11" x14ac:dyDescent="0.3">
      <c r="A259" s="23"/>
      <c r="B259" s="20" t="s">
        <v>258</v>
      </c>
      <c r="C259" s="13"/>
      <c r="D259" s="39">
        <v>9.6000000000000002E-2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23">
        <v>40452</v>
      </c>
      <c r="B260" s="20" t="s">
        <v>80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40490</v>
      </c>
    </row>
    <row r="261" spans="1:11" x14ac:dyDescent="0.3">
      <c r="A261" s="23"/>
      <c r="B261" s="20" t="s">
        <v>259</v>
      </c>
      <c r="C261" s="13"/>
      <c r="D261" s="39">
        <v>1.073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v>40483</v>
      </c>
      <c r="B262" s="20" t="s">
        <v>185</v>
      </c>
      <c r="C262" s="13">
        <v>1.25</v>
      </c>
      <c r="D262" s="39">
        <v>2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 t="s">
        <v>264</v>
      </c>
    </row>
    <row r="263" spans="1:11" x14ac:dyDescent="0.3">
      <c r="A263" s="23"/>
      <c r="B263" s="20" t="s">
        <v>260</v>
      </c>
      <c r="C263" s="13"/>
      <c r="D263" s="39">
        <v>0.12100000000000001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23">
        <v>40513</v>
      </c>
      <c r="B264" s="20" t="s">
        <v>261</v>
      </c>
      <c r="C264" s="13">
        <v>1.25</v>
      </c>
      <c r="D264" s="39">
        <v>0.75600000000000001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48" t="s">
        <v>96</v>
      </c>
      <c r="B265" s="20"/>
      <c r="C265" s="13"/>
      <c r="D265" s="39"/>
      <c r="E265" s="51" t="s">
        <v>32</v>
      </c>
      <c r="F265" s="20"/>
      <c r="G265" s="13" t="str">
        <f>IF(ISBLANK(Table1[[#This Row],[EARNED]]),"",Table1[[#This Row],[EARNED]])</f>
        <v/>
      </c>
      <c r="H265" s="39"/>
      <c r="I265" s="51" t="s">
        <v>32</v>
      </c>
      <c r="J265" s="11"/>
      <c r="K265" s="20"/>
    </row>
    <row r="266" spans="1:11" x14ac:dyDescent="0.3">
      <c r="A266" s="23">
        <v>40544</v>
      </c>
      <c r="B266" s="20" t="s">
        <v>106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271</v>
      </c>
    </row>
    <row r="267" spans="1:11" x14ac:dyDescent="0.3">
      <c r="A267" s="23"/>
      <c r="B267" s="20" t="s">
        <v>174</v>
      </c>
      <c r="C267" s="13"/>
      <c r="D267" s="39">
        <v>0.254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v>40575</v>
      </c>
      <c r="B268" s="20" t="s">
        <v>265</v>
      </c>
      <c r="C268" s="13">
        <v>1.25</v>
      </c>
      <c r="D268" s="39">
        <v>0.20200000000000001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v>40603</v>
      </c>
      <c r="B269" s="20" t="s">
        <v>266</v>
      </c>
      <c r="C269" s="13">
        <v>1.25</v>
      </c>
      <c r="D269" s="39">
        <v>3.1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40634</v>
      </c>
      <c r="B270" s="20" t="s">
        <v>267</v>
      </c>
      <c r="C270" s="13">
        <v>1.25</v>
      </c>
      <c r="D270" s="39">
        <v>1.1120000000000001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v>40664</v>
      </c>
      <c r="B271" s="20" t="s">
        <v>138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272</v>
      </c>
    </row>
    <row r="272" spans="1:11" x14ac:dyDescent="0.3">
      <c r="A272" s="23"/>
      <c r="B272" s="20" t="s">
        <v>109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1</v>
      </c>
      <c r="I272" s="13"/>
      <c r="J272" s="11"/>
      <c r="K272" s="49">
        <v>40680</v>
      </c>
    </row>
    <row r="273" spans="1:11" x14ac:dyDescent="0.3">
      <c r="A273" s="23"/>
      <c r="B273" s="20" t="s">
        <v>268</v>
      </c>
      <c r="C273" s="13"/>
      <c r="D273" s="39">
        <v>0.18100000000000002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v>40695</v>
      </c>
      <c r="B274" s="20" t="s">
        <v>138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273</v>
      </c>
    </row>
    <row r="275" spans="1:11" x14ac:dyDescent="0.3">
      <c r="A275" s="23"/>
      <c r="B275" s="20" t="s">
        <v>139</v>
      </c>
      <c r="C275" s="13"/>
      <c r="D275" s="39">
        <v>0.115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v>40725</v>
      </c>
      <c r="B276" s="20" t="s">
        <v>109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20" t="s">
        <v>273</v>
      </c>
    </row>
    <row r="277" spans="1:11" x14ac:dyDescent="0.3">
      <c r="A277" s="23"/>
      <c r="B277" s="20" t="s">
        <v>120</v>
      </c>
      <c r="C277" s="13"/>
      <c r="D277" s="39">
        <v>6.7000000000000004E-2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v>40756</v>
      </c>
      <c r="B278" s="20" t="s">
        <v>106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49">
        <v>40751</v>
      </c>
    </row>
    <row r="279" spans="1:11" x14ac:dyDescent="0.3">
      <c r="A279" s="23"/>
      <c r="B279" s="20" t="s">
        <v>269</v>
      </c>
      <c r="C279" s="13"/>
      <c r="D279" s="39">
        <v>3.3000000000000015E-2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v>40787</v>
      </c>
      <c r="B280" s="20" t="s">
        <v>106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274</v>
      </c>
    </row>
    <row r="281" spans="1:11" x14ac:dyDescent="0.3">
      <c r="A281" s="23"/>
      <c r="B281" s="20" t="s">
        <v>270</v>
      </c>
      <c r="C281" s="13"/>
      <c r="D281" s="39">
        <v>0.61699999999999999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v>40817</v>
      </c>
      <c r="B282" s="20" t="s">
        <v>80</v>
      </c>
      <c r="C282" s="13">
        <v>1.25</v>
      </c>
      <c r="D282" s="39">
        <v>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>
        <v>40844</v>
      </c>
    </row>
    <row r="283" spans="1:11" x14ac:dyDescent="0.3">
      <c r="A283" s="23"/>
      <c r="B283" s="20" t="s">
        <v>109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40870</v>
      </c>
    </row>
    <row r="284" spans="1:11" x14ac:dyDescent="0.3">
      <c r="A284" s="23"/>
      <c r="B284" s="20" t="s">
        <v>182</v>
      </c>
      <c r="C284" s="13"/>
      <c r="D284" s="39">
        <v>4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275</v>
      </c>
    </row>
    <row r="285" spans="1:11" x14ac:dyDescent="0.3">
      <c r="A285" s="23"/>
      <c r="B285" s="20" t="s">
        <v>269</v>
      </c>
      <c r="C285" s="13"/>
      <c r="D285" s="39">
        <v>3.3000000000000015E-2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v>40848</v>
      </c>
      <c r="B286" s="20" t="s">
        <v>276</v>
      </c>
      <c r="C286" s="13">
        <v>1.25</v>
      </c>
      <c r="D286" s="39">
        <v>1.4999999999999999E-2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v>40878</v>
      </c>
      <c r="B287" s="20" t="s">
        <v>277</v>
      </c>
      <c r="C287" s="13">
        <v>1.25</v>
      </c>
      <c r="D287" s="39">
        <v>0.76500000000000001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48" t="s">
        <v>97</v>
      </c>
      <c r="B288" s="20"/>
      <c r="C288" s="13"/>
      <c r="D288" s="39"/>
      <c r="E288" s="51" t="s">
        <v>32</v>
      </c>
      <c r="F288" s="20"/>
      <c r="G288" s="13" t="str">
        <f>IF(ISBLANK(Table1[[#This Row],[EARNED]]),"",Table1[[#This Row],[EARNED]])</f>
        <v/>
      </c>
      <c r="H288" s="39"/>
      <c r="I288" s="51" t="s">
        <v>32</v>
      </c>
      <c r="J288" s="11"/>
      <c r="K288" s="20"/>
    </row>
    <row r="289" spans="1:11" x14ac:dyDescent="0.3">
      <c r="A289" s="23">
        <v>40909</v>
      </c>
      <c r="B289" s="20" t="s">
        <v>278</v>
      </c>
      <c r="C289" s="13">
        <v>1.25</v>
      </c>
      <c r="D289" s="39">
        <v>0.19600000000000001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v>40940</v>
      </c>
      <c r="B290" s="20" t="s">
        <v>279</v>
      </c>
      <c r="C290" s="13">
        <v>1.25</v>
      </c>
      <c r="D290" s="39">
        <v>2.633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v>40969</v>
      </c>
      <c r="B291" s="20" t="s">
        <v>109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40975</v>
      </c>
    </row>
    <row r="292" spans="1:11" x14ac:dyDescent="0.3">
      <c r="A292" s="23"/>
      <c r="B292" s="20" t="s">
        <v>163</v>
      </c>
      <c r="C292" s="13"/>
      <c r="D292" s="39">
        <v>0.127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v>41000</v>
      </c>
      <c r="B293" s="20" t="s">
        <v>185</v>
      </c>
      <c r="C293" s="13">
        <v>1.25</v>
      </c>
      <c r="D293" s="39">
        <v>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283</v>
      </c>
    </row>
    <row r="294" spans="1:11" x14ac:dyDescent="0.3">
      <c r="A294" s="23"/>
      <c r="B294" s="20" t="s">
        <v>109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49">
        <v>41022</v>
      </c>
    </row>
    <row r="295" spans="1:11" x14ac:dyDescent="0.3">
      <c r="A295" s="23"/>
      <c r="B295" s="20" t="s">
        <v>280</v>
      </c>
      <c r="C295" s="13"/>
      <c r="D295" s="39">
        <v>0.10600000000000001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v>41030</v>
      </c>
      <c r="B296" s="20" t="s">
        <v>185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284</v>
      </c>
    </row>
    <row r="297" spans="1:11" x14ac:dyDescent="0.3">
      <c r="A297" s="23"/>
      <c r="B297" s="20" t="s">
        <v>138</v>
      </c>
      <c r="C297" s="13"/>
      <c r="D297" s="39"/>
      <c r="E297" s="13"/>
      <c r="F297" s="20"/>
      <c r="G297" s="13"/>
      <c r="H297" s="39">
        <v>2</v>
      </c>
      <c r="I297" s="13"/>
      <c r="J297" s="11"/>
      <c r="K297" s="20" t="s">
        <v>285</v>
      </c>
    </row>
    <row r="298" spans="1:11" x14ac:dyDescent="0.3">
      <c r="A298" s="23"/>
      <c r="B298" s="20" t="s">
        <v>108</v>
      </c>
      <c r="C298" s="13"/>
      <c r="D298" s="39">
        <v>7.3000000000000009E-2</v>
      </c>
      <c r="E298" s="13"/>
      <c r="F298" s="20"/>
      <c r="G298" s="13"/>
      <c r="H298" s="39"/>
      <c r="I298" s="13"/>
      <c r="J298" s="11"/>
      <c r="K298" s="20"/>
    </row>
    <row r="299" spans="1:11" x14ac:dyDescent="0.3">
      <c r="A299" s="23">
        <v>41061</v>
      </c>
      <c r="B299" s="20" t="s">
        <v>281</v>
      </c>
      <c r="C299" s="13">
        <v>1.25</v>
      </c>
      <c r="D299" s="39">
        <v>0.19400000000000001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v>41091</v>
      </c>
      <c r="B300" s="20" t="s">
        <v>138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286</v>
      </c>
    </row>
    <row r="301" spans="1:11" x14ac:dyDescent="0.3">
      <c r="A301" s="23"/>
      <c r="B301" s="20" t="s">
        <v>282</v>
      </c>
      <c r="C301" s="13"/>
      <c r="D301" s="39">
        <v>0.13300000000000001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/>
    </row>
    <row r="302" spans="1:11" x14ac:dyDescent="0.3">
      <c r="A302" s="23">
        <v>41122</v>
      </c>
      <c r="B302" s="20" t="s">
        <v>209</v>
      </c>
      <c r="C302" s="13">
        <v>1.25</v>
      </c>
      <c r="D302" s="39">
        <v>1.9000000000000003E-2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v>41153</v>
      </c>
      <c r="B303" s="20" t="s">
        <v>106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287</v>
      </c>
    </row>
    <row r="304" spans="1:11" x14ac:dyDescent="0.3">
      <c r="A304" s="23"/>
      <c r="B304" s="20" t="s">
        <v>106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288</v>
      </c>
    </row>
    <row r="305" spans="1:11" x14ac:dyDescent="0.3">
      <c r="A305" s="23"/>
      <c r="B305" s="20" t="s">
        <v>123</v>
      </c>
      <c r="C305" s="13"/>
      <c r="D305" s="39">
        <v>0.125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23">
        <v>41183</v>
      </c>
      <c r="B306" s="20" t="s">
        <v>123</v>
      </c>
      <c r="C306" s="13">
        <v>1.25</v>
      </c>
      <c r="D306" s="39">
        <v>0.125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v>41214</v>
      </c>
      <c r="B307" s="20" t="s">
        <v>289</v>
      </c>
      <c r="C307" s="13">
        <v>1.25</v>
      </c>
      <c r="D307" s="39">
        <v>0.70199999999999996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v>41244</v>
      </c>
      <c r="B308" s="20" t="s">
        <v>80</v>
      </c>
      <c r="C308" s="13">
        <v>1.25</v>
      </c>
      <c r="D308" s="39">
        <v>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49">
        <v>41261</v>
      </c>
    </row>
    <row r="309" spans="1:11" x14ac:dyDescent="0.3">
      <c r="A309" s="23"/>
      <c r="B309" s="20" t="s">
        <v>109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49">
        <v>41254</v>
      </c>
    </row>
    <row r="310" spans="1:11" x14ac:dyDescent="0.3">
      <c r="A310" s="23"/>
      <c r="B310" s="20" t="s">
        <v>235</v>
      </c>
      <c r="C310" s="13"/>
      <c r="D310" s="39">
        <v>0.70399999999999996</v>
      </c>
      <c r="E310" s="13"/>
      <c r="F310" s="20"/>
      <c r="G310" s="13"/>
      <c r="H310" s="39"/>
      <c r="I310" s="13"/>
      <c r="J310" s="11"/>
      <c r="K310" s="20"/>
    </row>
    <row r="311" spans="1:11" x14ac:dyDescent="0.3">
      <c r="A311" s="48" t="s">
        <v>98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3">
      <c r="A312" s="23">
        <v>41275</v>
      </c>
      <c r="B312" s="20" t="s">
        <v>290</v>
      </c>
      <c r="C312" s="13">
        <v>1.25</v>
      </c>
      <c r="D312" s="39">
        <v>0.25800000000000001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v>41306</v>
      </c>
      <c r="B313" s="20" t="s">
        <v>138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295</v>
      </c>
    </row>
    <row r="314" spans="1:11" x14ac:dyDescent="0.3">
      <c r="A314" s="23"/>
      <c r="B314" s="20" t="s">
        <v>291</v>
      </c>
      <c r="C314" s="13"/>
      <c r="D314" s="39">
        <v>5.8520000000000003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3">
      <c r="A315" s="23">
        <v>41334</v>
      </c>
      <c r="B315" s="20" t="s">
        <v>109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41340</v>
      </c>
    </row>
    <row r="316" spans="1:11" x14ac:dyDescent="0.3">
      <c r="A316" s="23"/>
      <c r="B316" s="20" t="s">
        <v>176</v>
      </c>
      <c r="C316" s="13"/>
      <c r="D316" s="39">
        <v>0.35399999999999998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v>41365</v>
      </c>
      <c r="B317" s="20" t="s">
        <v>109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41376</v>
      </c>
    </row>
    <row r="318" spans="1:11" x14ac:dyDescent="0.3">
      <c r="A318" s="23"/>
      <c r="B318" s="20" t="s">
        <v>80</v>
      </c>
      <c r="C318" s="13"/>
      <c r="D318" s="39">
        <v>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 t="s">
        <v>296</v>
      </c>
    </row>
    <row r="319" spans="1:11" x14ac:dyDescent="0.3">
      <c r="A319" s="23"/>
      <c r="B319" s="20" t="s">
        <v>128</v>
      </c>
      <c r="C319" s="13"/>
      <c r="D319" s="39">
        <v>4.2000000000000003E-2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>
        <v>41395</v>
      </c>
      <c r="B320" s="20" t="s">
        <v>138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297</v>
      </c>
    </row>
    <row r="321" spans="1:11" x14ac:dyDescent="0.3">
      <c r="A321" s="23"/>
      <c r="B321" s="20" t="s">
        <v>292</v>
      </c>
      <c r="C321" s="13"/>
      <c r="D321" s="39">
        <v>1.048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v>41426</v>
      </c>
      <c r="B322" s="20" t="s">
        <v>109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41430</v>
      </c>
    </row>
    <row r="323" spans="1:11" x14ac:dyDescent="0.3">
      <c r="A323" s="23"/>
      <c r="B323" s="20" t="s">
        <v>293</v>
      </c>
      <c r="C323" s="13"/>
      <c r="D323" s="39">
        <v>1.8439999999999999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3">
      <c r="A324" s="23">
        <v>41456</v>
      </c>
      <c r="B324" s="20" t="s">
        <v>294</v>
      </c>
      <c r="C324" s="13">
        <v>1.25</v>
      </c>
      <c r="D324" s="39">
        <v>0.10200000000000001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41487</v>
      </c>
      <c r="B325" s="20" t="s">
        <v>109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49">
        <v>41487</v>
      </c>
    </row>
    <row r="326" spans="1:11" x14ac:dyDescent="0.3">
      <c r="A326" s="23"/>
      <c r="B326" s="20" t="s">
        <v>298</v>
      </c>
      <c r="C326" s="13"/>
      <c r="D326" s="39">
        <v>2.1230000000000002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49"/>
    </row>
    <row r="327" spans="1:11" x14ac:dyDescent="0.3">
      <c r="A327" s="23">
        <v>41518</v>
      </c>
      <c r="B327" s="20" t="s">
        <v>109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41521</v>
      </c>
    </row>
    <row r="328" spans="1:11" x14ac:dyDescent="0.3">
      <c r="A328" s="23"/>
      <c r="B328" s="20" t="s">
        <v>106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305</v>
      </c>
    </row>
    <row r="329" spans="1:11" x14ac:dyDescent="0.3">
      <c r="A329" s="23"/>
      <c r="B329" s="20" t="s">
        <v>106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 t="s">
        <v>306</v>
      </c>
    </row>
    <row r="330" spans="1:11" x14ac:dyDescent="0.3">
      <c r="A330" s="23"/>
      <c r="B330" s="20" t="s">
        <v>299</v>
      </c>
      <c r="C330" s="13"/>
      <c r="D330" s="39">
        <v>1.05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3">
      <c r="A331" s="23">
        <v>41548</v>
      </c>
      <c r="B331" s="20" t="s">
        <v>106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307</v>
      </c>
    </row>
    <row r="332" spans="1:11" x14ac:dyDescent="0.3">
      <c r="A332" s="23"/>
      <c r="B332" s="20" t="s">
        <v>300</v>
      </c>
      <c r="C332" s="13"/>
      <c r="D332" s="39">
        <v>0.219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v>41579</v>
      </c>
      <c r="B333" s="20" t="s">
        <v>185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308</v>
      </c>
    </row>
    <row r="334" spans="1:11" x14ac:dyDescent="0.3">
      <c r="A334" s="23"/>
      <c r="B334" s="20" t="s">
        <v>126</v>
      </c>
      <c r="C334" s="13"/>
      <c r="D334" s="39">
        <v>6.200000000000002E-2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3">
      <c r="A335" s="23">
        <v>41609</v>
      </c>
      <c r="B335" s="20" t="s">
        <v>301</v>
      </c>
      <c r="C335" s="13">
        <v>1.25</v>
      </c>
      <c r="D335" s="39">
        <v>0.09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48" t="s">
        <v>99</v>
      </c>
      <c r="B336" s="20"/>
      <c r="C336" s="13"/>
      <c r="D336" s="39"/>
      <c r="E336" s="51" t="s">
        <v>32</v>
      </c>
      <c r="F336" s="20"/>
      <c r="G336" s="13" t="str">
        <f>IF(ISBLANK(Table1[[#This Row],[EARNED]]),"",Table1[[#This Row],[EARNED]])</f>
        <v/>
      </c>
      <c r="H336" s="39"/>
      <c r="I336" s="51" t="s">
        <v>32</v>
      </c>
      <c r="J336" s="11"/>
      <c r="K336" s="20"/>
    </row>
    <row r="337" spans="1:11" x14ac:dyDescent="0.3">
      <c r="A337" s="23">
        <v>41640</v>
      </c>
      <c r="B337" s="20" t="s">
        <v>123</v>
      </c>
      <c r="C337" s="13">
        <v>1.25</v>
      </c>
      <c r="D337" s="39">
        <v>0.125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v>41671</v>
      </c>
      <c r="B338" s="20" t="s">
        <v>123</v>
      </c>
      <c r="C338" s="13">
        <v>1.25</v>
      </c>
      <c r="D338" s="39">
        <v>0.125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v>41699</v>
      </c>
      <c r="B339" s="20" t="s">
        <v>302</v>
      </c>
      <c r="C339" s="13">
        <v>1.25</v>
      </c>
      <c r="D339" s="39">
        <v>2.5000000000000008E-2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v>41730</v>
      </c>
      <c r="B340" s="20" t="s">
        <v>185</v>
      </c>
      <c r="C340" s="13">
        <v>1.25</v>
      </c>
      <c r="D340" s="39">
        <v>2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309</v>
      </c>
    </row>
    <row r="341" spans="1:11" x14ac:dyDescent="0.3">
      <c r="A341" s="23"/>
      <c r="B341" s="20" t="s">
        <v>303</v>
      </c>
      <c r="C341" s="13"/>
      <c r="D341" s="39">
        <v>6.0000000000000001E-3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3">
      <c r="A342" s="23">
        <v>41760</v>
      </c>
      <c r="B342" s="20" t="s">
        <v>106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310</v>
      </c>
    </row>
    <row r="343" spans="1:11" x14ac:dyDescent="0.3">
      <c r="A343" s="23"/>
      <c r="B343" s="20" t="s">
        <v>109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49">
        <v>41786</v>
      </c>
    </row>
    <row r="344" spans="1:11" x14ac:dyDescent="0.3">
      <c r="A344" s="23"/>
      <c r="B344" s="20" t="s">
        <v>106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311</v>
      </c>
    </row>
    <row r="345" spans="1:11" x14ac:dyDescent="0.3">
      <c r="A345" s="23"/>
      <c r="B345" s="20" t="s">
        <v>304</v>
      </c>
      <c r="C345" s="13"/>
      <c r="D345" s="39">
        <v>1.133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3">
      <c r="A346" s="23">
        <v>41791</v>
      </c>
      <c r="B346" s="20" t="s">
        <v>109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41799</v>
      </c>
    </row>
    <row r="347" spans="1:11" x14ac:dyDescent="0.3">
      <c r="A347" s="23"/>
      <c r="B347" s="20" t="s">
        <v>109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49">
        <v>41808</v>
      </c>
    </row>
    <row r="348" spans="1:11" x14ac:dyDescent="0.3">
      <c r="A348" s="23"/>
      <c r="B348" s="20" t="s">
        <v>109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49">
        <v>41814</v>
      </c>
    </row>
    <row r="349" spans="1:11" x14ac:dyDescent="0.3">
      <c r="A349" s="23"/>
      <c r="B349" s="20" t="s">
        <v>115</v>
      </c>
      <c r="C349" s="13"/>
      <c r="D349" s="39">
        <v>2.700000000000001E-2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v>41821</v>
      </c>
      <c r="B350" s="20" t="s">
        <v>312</v>
      </c>
      <c r="C350" s="13">
        <v>1.25</v>
      </c>
      <c r="D350" s="39">
        <v>1.0269999999999999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v>41852</v>
      </c>
      <c r="B351" s="20" t="s">
        <v>109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49">
        <v>41855</v>
      </c>
    </row>
    <row r="352" spans="1:11" x14ac:dyDescent="0.3">
      <c r="A352" s="23"/>
      <c r="B352" s="20" t="s">
        <v>313</v>
      </c>
      <c r="C352" s="13"/>
      <c r="D352" s="39">
        <v>7.9000000000000015E-2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3">
      <c r="A353" s="23">
        <v>41883</v>
      </c>
      <c r="B353" s="20" t="s">
        <v>106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318</v>
      </c>
    </row>
    <row r="354" spans="1:11" x14ac:dyDescent="0.3">
      <c r="A354" s="23"/>
      <c r="B354" s="20" t="s">
        <v>109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9">
        <v>41907</v>
      </c>
    </row>
    <row r="355" spans="1:11" x14ac:dyDescent="0.3">
      <c r="A355" s="23"/>
      <c r="B355" s="20" t="s">
        <v>107</v>
      </c>
      <c r="C355" s="13"/>
      <c r="D355" s="39">
        <v>5.2000000000000011E-2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v>41913</v>
      </c>
      <c r="B356" s="20" t="s">
        <v>80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9">
        <v>41929</v>
      </c>
    </row>
    <row r="357" spans="1:11" x14ac:dyDescent="0.3">
      <c r="A357" s="23"/>
      <c r="B357" s="20" t="s">
        <v>314</v>
      </c>
      <c r="C357" s="13"/>
      <c r="D357" s="39">
        <v>1.544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3">
      <c r="A358" s="23">
        <v>41944</v>
      </c>
      <c r="B358" s="20" t="s">
        <v>80</v>
      </c>
      <c r="C358" s="13">
        <v>1.25</v>
      </c>
      <c r="D358" s="39">
        <v>1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49">
        <v>41949</v>
      </c>
    </row>
    <row r="359" spans="1:11" x14ac:dyDescent="0.3">
      <c r="A359" s="23"/>
      <c r="B359" s="20" t="s">
        <v>303</v>
      </c>
      <c r="C359" s="13"/>
      <c r="D359" s="39">
        <v>6.0000000000000001E-3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3">
      <c r="A360" s="23">
        <v>41974</v>
      </c>
      <c r="B360" s="20" t="s">
        <v>109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49">
        <v>42002</v>
      </c>
    </row>
    <row r="361" spans="1:11" x14ac:dyDescent="0.3">
      <c r="A361" s="23"/>
      <c r="B361" s="20" t="s">
        <v>315</v>
      </c>
      <c r="C361" s="13"/>
      <c r="D361" s="39">
        <v>4.8000000000000008E-2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3">
      <c r="A362" s="48" t="s">
        <v>100</v>
      </c>
      <c r="B362" s="20"/>
      <c r="C362" s="13"/>
      <c r="D362" s="39"/>
      <c r="E362" s="51" t="s">
        <v>32</v>
      </c>
      <c r="F362" s="20"/>
      <c r="G362" s="13" t="str">
        <f>IF(ISBLANK(Table1[[#This Row],[EARNED]]),"",Table1[[#This Row],[EARNED]])</f>
        <v/>
      </c>
      <c r="H362" s="39"/>
      <c r="I362" s="51" t="s">
        <v>32</v>
      </c>
      <c r="J362" s="11"/>
      <c r="K362" s="20"/>
    </row>
    <row r="363" spans="1:11" x14ac:dyDescent="0.3">
      <c r="A363" s="23">
        <v>42005</v>
      </c>
      <c r="B363" s="20" t="s">
        <v>316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317</v>
      </c>
    </row>
    <row r="364" spans="1:11" x14ac:dyDescent="0.3">
      <c r="A364" s="23"/>
      <c r="B364" s="20" t="s">
        <v>80</v>
      </c>
      <c r="C364" s="13"/>
      <c r="D364" s="39">
        <v>1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49">
        <v>42039</v>
      </c>
    </row>
    <row r="365" spans="1:11" x14ac:dyDescent="0.3">
      <c r="A365" s="23"/>
      <c r="B365" s="20" t="s">
        <v>303</v>
      </c>
      <c r="C365" s="13"/>
      <c r="D365" s="39">
        <v>6.0000000000000001E-3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3">
      <c r="A366" s="23">
        <v>42036</v>
      </c>
      <c r="B366" s="20" t="s">
        <v>319</v>
      </c>
      <c r="C366" s="13">
        <v>1.25</v>
      </c>
      <c r="D366" s="39">
        <v>2.0289999999999999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v>42064</v>
      </c>
      <c r="B367" s="20" t="s">
        <v>106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326</v>
      </c>
    </row>
    <row r="368" spans="1:11" x14ac:dyDescent="0.3">
      <c r="A368" s="23"/>
      <c r="B368" s="20" t="s">
        <v>320</v>
      </c>
      <c r="C368" s="13"/>
      <c r="D368" s="39">
        <v>2.1000000000000005E-2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3">
      <c r="A369" s="23">
        <v>42095</v>
      </c>
      <c r="B369" s="20" t="s">
        <v>185</v>
      </c>
      <c r="C369" s="13">
        <v>1.25</v>
      </c>
      <c r="D369" s="39">
        <v>2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327</v>
      </c>
    </row>
    <row r="370" spans="1:11" x14ac:dyDescent="0.3">
      <c r="A370" s="23"/>
      <c r="B370" s="20" t="s">
        <v>151</v>
      </c>
      <c r="C370" s="13"/>
      <c r="D370" s="39">
        <v>0.01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3">
      <c r="A371" s="23">
        <v>42125</v>
      </c>
      <c r="B371" s="20" t="s">
        <v>109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42139</v>
      </c>
    </row>
    <row r="372" spans="1:11" x14ac:dyDescent="0.3">
      <c r="A372" s="23">
        <v>42156</v>
      </c>
      <c r="B372" s="20" t="s">
        <v>190</v>
      </c>
      <c r="C372" s="13">
        <v>1.25</v>
      </c>
      <c r="D372" s="39">
        <v>3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 t="s">
        <v>328</v>
      </c>
    </row>
    <row r="373" spans="1:11" x14ac:dyDescent="0.3">
      <c r="A373" s="23"/>
      <c r="B373" s="20" t="s">
        <v>321</v>
      </c>
      <c r="C373" s="13"/>
      <c r="D373" s="39">
        <v>0.01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v>42186</v>
      </c>
      <c r="B374" s="20" t="s">
        <v>151</v>
      </c>
      <c r="C374" s="13">
        <v>1.25</v>
      </c>
      <c r="D374" s="39">
        <v>0.01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v>42217</v>
      </c>
      <c r="B375" s="20" t="s">
        <v>138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329</v>
      </c>
    </row>
    <row r="376" spans="1:11" x14ac:dyDescent="0.3">
      <c r="A376" s="23"/>
      <c r="B376" s="20" t="s">
        <v>322</v>
      </c>
      <c r="C376" s="13"/>
      <c r="D376" s="39">
        <v>3.1000000000000014E-2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3">
      <c r="A377" s="23">
        <v>42248</v>
      </c>
      <c r="B377" s="20" t="s">
        <v>109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49">
        <v>42262</v>
      </c>
    </row>
    <row r="378" spans="1:11" x14ac:dyDescent="0.3">
      <c r="A378" s="23"/>
      <c r="B378" s="20" t="s">
        <v>323</v>
      </c>
      <c r="C378" s="13"/>
      <c r="D378" s="39">
        <v>0.50600000000000001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 t="s">
        <v>330</v>
      </c>
    </row>
    <row r="379" spans="1:11" x14ac:dyDescent="0.3">
      <c r="A379" s="23">
        <v>42278</v>
      </c>
      <c r="B379" s="20" t="s">
        <v>81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331</v>
      </c>
    </row>
    <row r="380" spans="1:11" x14ac:dyDescent="0.3">
      <c r="A380" s="23">
        <v>42309</v>
      </c>
      <c r="B380" s="20" t="s">
        <v>138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2</v>
      </c>
      <c r="I380" s="13"/>
      <c r="J380" s="11"/>
      <c r="K380" s="20"/>
    </row>
    <row r="381" spans="1:11" x14ac:dyDescent="0.3">
      <c r="A381" s="23"/>
      <c r="B381" s="20" t="s">
        <v>324</v>
      </c>
      <c r="C381" s="13"/>
      <c r="D381" s="39">
        <v>0.14200000000000002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v>42339</v>
      </c>
      <c r="B382" s="20" t="s">
        <v>325</v>
      </c>
      <c r="C382" s="13">
        <v>1.25</v>
      </c>
      <c r="D382" s="39">
        <v>0.04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48" t="s">
        <v>101</v>
      </c>
      <c r="B383" s="20"/>
      <c r="C383" s="13"/>
      <c r="D383" s="39"/>
      <c r="E383" s="51" t="s">
        <v>32</v>
      </c>
      <c r="F383" s="20"/>
      <c r="G383" s="13" t="str">
        <f>IF(ISBLANK(Table1[[#This Row],[EARNED]]),"",Table1[[#This Row],[EARNED]])</f>
        <v/>
      </c>
      <c r="H383" s="39"/>
      <c r="I383" s="51" t="s">
        <v>32</v>
      </c>
      <c r="J383" s="11"/>
      <c r="K383" s="20"/>
    </row>
    <row r="384" spans="1:11" x14ac:dyDescent="0.3">
      <c r="A384" s="23">
        <v>42370</v>
      </c>
      <c r="B384" s="20" t="s">
        <v>332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333</v>
      </c>
    </row>
    <row r="385" spans="1:11" x14ac:dyDescent="0.3">
      <c r="A385" s="23">
        <v>42401</v>
      </c>
      <c r="B385" s="20" t="s">
        <v>138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2</v>
      </c>
      <c r="I385" s="13"/>
      <c r="J385" s="11"/>
      <c r="K385" s="20" t="s">
        <v>334</v>
      </c>
    </row>
    <row r="386" spans="1:11" x14ac:dyDescent="0.3">
      <c r="A386" s="23">
        <v>42430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v>42461</v>
      </c>
      <c r="B387" s="20" t="s">
        <v>190</v>
      </c>
      <c r="C387" s="13">
        <v>1.25</v>
      </c>
      <c r="D387" s="39">
        <v>3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 t="s">
        <v>335</v>
      </c>
    </row>
    <row r="388" spans="1:11" x14ac:dyDescent="0.3">
      <c r="A388" s="23"/>
      <c r="B388" s="20" t="s">
        <v>109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49">
        <v>42488</v>
      </c>
    </row>
    <row r="389" spans="1:11" x14ac:dyDescent="0.3">
      <c r="A389" s="23">
        <v>42491</v>
      </c>
      <c r="B389" s="20"/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23">
        <v>42522</v>
      </c>
      <c r="B390" s="20" t="s">
        <v>190</v>
      </c>
      <c r="C390" s="13">
        <v>1.25</v>
      </c>
      <c r="D390" s="39">
        <v>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 t="s">
        <v>338</v>
      </c>
    </row>
    <row r="391" spans="1:11" x14ac:dyDescent="0.3">
      <c r="A391" s="23"/>
      <c r="B391" s="20" t="s">
        <v>336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3</v>
      </c>
      <c r="I391" s="13"/>
      <c r="J391" s="11"/>
      <c r="K391" s="20" t="s">
        <v>337</v>
      </c>
    </row>
    <row r="392" spans="1:11" x14ac:dyDescent="0.3">
      <c r="A392" s="23">
        <v>42552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v>42583</v>
      </c>
      <c r="B393" s="20" t="s">
        <v>109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20"/>
    </row>
    <row r="394" spans="1:11" x14ac:dyDescent="0.3">
      <c r="A394" s="23">
        <v>42614</v>
      </c>
      <c r="B394" s="20" t="s">
        <v>121</v>
      </c>
      <c r="C394" s="13">
        <v>1.25</v>
      </c>
      <c r="D394" s="39">
        <v>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 t="s">
        <v>340</v>
      </c>
    </row>
    <row r="395" spans="1:11" x14ac:dyDescent="0.3">
      <c r="A395" s="23"/>
      <c r="B395" s="20" t="s">
        <v>339</v>
      </c>
      <c r="C395" s="13"/>
      <c r="D395" s="39"/>
      <c r="E395" s="13"/>
      <c r="F395" s="20"/>
      <c r="G395" s="13"/>
      <c r="H395" s="39">
        <v>2</v>
      </c>
      <c r="I395" s="13"/>
      <c r="J395" s="11"/>
      <c r="K395" s="20" t="s">
        <v>341</v>
      </c>
    </row>
    <row r="396" spans="1:11" x14ac:dyDescent="0.3">
      <c r="A396" s="23">
        <v>42644</v>
      </c>
      <c r="B396" s="20"/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23">
        <v>42675</v>
      </c>
      <c r="B397" s="20" t="s">
        <v>109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9">
        <v>42671</v>
      </c>
    </row>
    <row r="398" spans="1:11" x14ac:dyDescent="0.3">
      <c r="A398" s="23">
        <v>42705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48" t="s">
        <v>102</v>
      </c>
      <c r="B399" s="20"/>
      <c r="C399" s="13"/>
      <c r="D399" s="39"/>
      <c r="E399" s="51" t="s">
        <v>32</v>
      </c>
      <c r="F399" s="20"/>
      <c r="G399" s="13" t="str">
        <f>IF(ISBLANK(Table1[[#This Row],[EARNED]]),"",Table1[[#This Row],[EARNED]])</f>
        <v/>
      </c>
      <c r="H399" s="39"/>
      <c r="I399" s="51" t="s">
        <v>32</v>
      </c>
      <c r="J399" s="11"/>
      <c r="K399" s="20"/>
    </row>
    <row r="400" spans="1:11" x14ac:dyDescent="0.3">
      <c r="A400" s="23">
        <v>42736</v>
      </c>
      <c r="B400" s="20" t="s">
        <v>106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342</v>
      </c>
    </row>
    <row r="401" spans="1:11" x14ac:dyDescent="0.3">
      <c r="A401" s="23"/>
      <c r="B401" s="20" t="s">
        <v>138</v>
      </c>
      <c r="C401" s="13"/>
      <c r="D401" s="39"/>
      <c r="E401" s="13"/>
      <c r="F401" s="20"/>
      <c r="G401" s="13"/>
      <c r="H401" s="39">
        <v>2</v>
      </c>
      <c r="I401" s="13"/>
      <c r="J401" s="11"/>
      <c r="K401" s="20" t="s">
        <v>343</v>
      </c>
    </row>
    <row r="402" spans="1:11" x14ac:dyDescent="0.3">
      <c r="A402" s="23">
        <v>42767</v>
      </c>
      <c r="B402" s="20"/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3">
      <c r="A403" s="23">
        <v>42795</v>
      </c>
      <c r="B403" s="20" t="s">
        <v>106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 t="s">
        <v>344</v>
      </c>
    </row>
    <row r="404" spans="1:11" x14ac:dyDescent="0.3">
      <c r="A404" s="23">
        <v>42826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>
        <v>42856</v>
      </c>
      <c r="B405" s="20" t="s">
        <v>185</v>
      </c>
      <c r="C405" s="13">
        <v>1.25</v>
      </c>
      <c r="D405" s="39">
        <v>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345</v>
      </c>
    </row>
    <row r="406" spans="1:11" x14ac:dyDescent="0.3">
      <c r="A406" s="23"/>
      <c r="B406" s="20" t="s">
        <v>109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9">
        <v>42853</v>
      </c>
    </row>
    <row r="407" spans="1:11" x14ac:dyDescent="0.3">
      <c r="A407" s="23"/>
      <c r="B407" s="20" t="s">
        <v>109</v>
      </c>
      <c r="C407" s="13"/>
      <c r="D407" s="39"/>
      <c r="E407" s="13"/>
      <c r="F407" s="20"/>
      <c r="G407" s="13"/>
      <c r="H407" s="39">
        <v>1</v>
      </c>
      <c r="I407" s="13"/>
      <c r="J407" s="11"/>
      <c r="K407" s="49">
        <v>42865</v>
      </c>
    </row>
    <row r="408" spans="1:11" x14ac:dyDescent="0.3">
      <c r="A408" s="23"/>
      <c r="B408" s="20" t="s">
        <v>109</v>
      </c>
      <c r="C408" s="13"/>
      <c r="D408" s="39"/>
      <c r="E408" s="13"/>
      <c r="F408" s="20"/>
      <c r="G408" s="13"/>
      <c r="H408" s="39">
        <v>1</v>
      </c>
      <c r="I408" s="13"/>
      <c r="J408" s="11"/>
      <c r="K408" s="49">
        <v>42870</v>
      </c>
    </row>
    <row r="409" spans="1:11" x14ac:dyDescent="0.3">
      <c r="A409" s="23">
        <v>42887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v>42917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v>42948</v>
      </c>
      <c r="B411" s="20" t="s">
        <v>106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346</v>
      </c>
    </row>
    <row r="412" spans="1:11" x14ac:dyDescent="0.3">
      <c r="A412" s="23">
        <v>42979</v>
      </c>
      <c r="B412" s="20"/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v>43009</v>
      </c>
      <c r="B413" s="20" t="s">
        <v>190</v>
      </c>
      <c r="C413" s="13">
        <v>1.25</v>
      </c>
      <c r="D413" s="39">
        <v>3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 t="s">
        <v>347</v>
      </c>
    </row>
    <row r="414" spans="1:11" x14ac:dyDescent="0.3">
      <c r="A414" s="23"/>
      <c r="B414" s="20" t="s">
        <v>109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</v>
      </c>
      <c r="I414" s="13"/>
      <c r="J414" s="11"/>
      <c r="K414" s="49">
        <v>43035</v>
      </c>
    </row>
    <row r="415" spans="1:11" x14ac:dyDescent="0.3">
      <c r="A415" s="23">
        <v>43040</v>
      </c>
      <c r="B415" s="20"/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v>43070</v>
      </c>
      <c r="B416" s="20"/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8" t="s">
        <v>48</v>
      </c>
      <c r="B417" s="20"/>
      <c r="C417" s="13"/>
      <c r="D417" s="39"/>
      <c r="E417" s="34" t="s">
        <v>32</v>
      </c>
      <c r="F417" s="20"/>
      <c r="G417" s="13" t="str">
        <f>IF(ISBLANK(Table1[[#This Row],[EARNED]]),"",Table1[[#This Row],[EARNED]])</f>
        <v/>
      </c>
      <c r="H417" s="39"/>
      <c r="I417" s="34" t="s">
        <v>32</v>
      </c>
      <c r="J417" s="11"/>
      <c r="K417" s="20"/>
    </row>
    <row r="418" spans="1:11" x14ac:dyDescent="0.3">
      <c r="A418" s="40">
        <v>43101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43132</v>
      </c>
      <c r="B419" s="20" t="s">
        <v>332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49</v>
      </c>
    </row>
    <row r="420" spans="1:11" x14ac:dyDescent="0.3">
      <c r="A420" s="40"/>
      <c r="B420" s="20" t="s">
        <v>82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50</v>
      </c>
    </row>
    <row r="421" spans="1:11" x14ac:dyDescent="0.3">
      <c r="A421" s="40">
        <v>43160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1">
        <v>43191</v>
      </c>
      <c r="B422" s="15" t="s">
        <v>348</v>
      </c>
      <c r="C422" s="42">
        <v>1.25</v>
      </c>
      <c r="D422" s="43">
        <v>6</v>
      </c>
      <c r="E422" s="9"/>
      <c r="F422" s="15"/>
      <c r="G422" s="42">
        <f>IF(ISBLANK(Table1[[#This Row],[EARNED]]),"",Table1[[#This Row],[EARNED]])</f>
        <v>1.25</v>
      </c>
      <c r="H422" s="43"/>
      <c r="I422" s="9"/>
      <c r="J422" s="12"/>
      <c r="K422" s="15" t="s">
        <v>51</v>
      </c>
    </row>
    <row r="423" spans="1:11" x14ac:dyDescent="0.3">
      <c r="A423" s="40">
        <v>43221</v>
      </c>
      <c r="B423" s="20" t="s">
        <v>349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5</v>
      </c>
      <c r="I423" s="9"/>
      <c r="J423" s="11"/>
      <c r="K423" s="20" t="s">
        <v>52</v>
      </c>
    </row>
    <row r="424" spans="1:11" x14ac:dyDescent="0.3">
      <c r="A424" s="40">
        <v>43252</v>
      </c>
      <c r="B424" s="20" t="s">
        <v>109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43106</v>
      </c>
    </row>
    <row r="425" spans="1:11" x14ac:dyDescent="0.3">
      <c r="A425" s="40"/>
      <c r="B425" s="20" t="s">
        <v>137</v>
      </c>
      <c r="C425" s="13"/>
      <c r="D425" s="39">
        <v>3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53</v>
      </c>
    </row>
    <row r="426" spans="1:11" x14ac:dyDescent="0.3">
      <c r="A426" s="40">
        <v>43282</v>
      </c>
      <c r="B426" s="20" t="s">
        <v>109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20" t="s">
        <v>54</v>
      </c>
    </row>
    <row r="427" spans="1:11" x14ac:dyDescent="0.3">
      <c r="A427" s="40">
        <v>43313</v>
      </c>
      <c r="B427" s="49" t="s">
        <v>121</v>
      </c>
      <c r="C427" s="13">
        <v>1.25</v>
      </c>
      <c r="D427" s="39">
        <v>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55</v>
      </c>
    </row>
    <row r="428" spans="1:11" x14ac:dyDescent="0.3">
      <c r="A428" s="40">
        <v>43344</v>
      </c>
      <c r="B428" s="20" t="s">
        <v>109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 t="s">
        <v>56</v>
      </c>
    </row>
    <row r="429" spans="1:11" x14ac:dyDescent="0.3">
      <c r="A429" s="40">
        <v>43374</v>
      </c>
      <c r="B429" s="20" t="s">
        <v>109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20" t="s">
        <v>57</v>
      </c>
    </row>
    <row r="430" spans="1:11" x14ac:dyDescent="0.3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43435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23" t="s">
        <v>58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43466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43497</v>
      </c>
      <c r="B434" s="20" t="s">
        <v>316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3">
      <c r="A435" s="40">
        <v>43525</v>
      </c>
      <c r="B435" s="20" t="s">
        <v>190</v>
      </c>
      <c r="C435" s="13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60</v>
      </c>
    </row>
    <row r="436" spans="1:11" x14ac:dyDescent="0.3">
      <c r="A436" s="40"/>
      <c r="B436" s="20" t="s">
        <v>336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3</v>
      </c>
      <c r="I436" s="9"/>
      <c r="J436" s="11"/>
      <c r="K436" s="20" t="s">
        <v>61</v>
      </c>
    </row>
    <row r="437" spans="1:11" x14ac:dyDescent="0.3">
      <c r="A437" s="40"/>
      <c r="B437" s="20" t="s">
        <v>109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62</v>
      </c>
    </row>
    <row r="438" spans="1:11" x14ac:dyDescent="0.3">
      <c r="A438" s="40">
        <v>43556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43586</v>
      </c>
      <c r="B439" s="20" t="s">
        <v>109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 t="s">
        <v>63</v>
      </c>
    </row>
    <row r="440" spans="1:11" x14ac:dyDescent="0.3">
      <c r="A440" s="40">
        <v>43617</v>
      </c>
      <c r="B440" s="20" t="s">
        <v>109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43561</v>
      </c>
    </row>
    <row r="441" spans="1:11" x14ac:dyDescent="0.3">
      <c r="A441" s="40">
        <v>43647</v>
      </c>
      <c r="B441" s="20" t="s">
        <v>138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2</v>
      </c>
      <c r="I441" s="9"/>
      <c r="J441" s="11"/>
      <c r="K441" s="20" t="s">
        <v>64</v>
      </c>
    </row>
    <row r="442" spans="1:11" x14ac:dyDescent="0.3">
      <c r="A442" s="40">
        <v>43678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43709</v>
      </c>
      <c r="B443" s="20" t="s">
        <v>106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65</v>
      </c>
    </row>
    <row r="444" spans="1:11" x14ac:dyDescent="0.3">
      <c r="A444" s="40"/>
      <c r="B444" s="20" t="s">
        <v>82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66</v>
      </c>
    </row>
    <row r="445" spans="1:11" x14ac:dyDescent="0.3">
      <c r="A445" s="40"/>
      <c r="B445" s="20" t="s">
        <v>82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67</v>
      </c>
    </row>
    <row r="446" spans="1:11" x14ac:dyDescent="0.3">
      <c r="A446" s="40">
        <v>43739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43770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43800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8" t="s">
        <v>68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43831</v>
      </c>
      <c r="B450" s="20" t="s">
        <v>350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69</v>
      </c>
    </row>
    <row r="451" spans="1:11" x14ac:dyDescent="0.3">
      <c r="A451" s="40">
        <v>43862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43891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43922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43952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43983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44013</v>
      </c>
      <c r="B456" s="20" t="s">
        <v>106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70</v>
      </c>
    </row>
    <row r="457" spans="1:11" x14ac:dyDescent="0.3">
      <c r="A457" s="40"/>
      <c r="B457" s="20" t="s">
        <v>109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71</v>
      </c>
    </row>
    <row r="458" spans="1:11" x14ac:dyDescent="0.3">
      <c r="A458" s="40">
        <v>44044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44075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44105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44136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44166</v>
      </c>
      <c r="B462" s="20" t="s">
        <v>157</v>
      </c>
      <c r="C462" s="13">
        <v>1.25</v>
      </c>
      <c r="D462" s="39">
        <v>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8" t="s">
        <v>72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44197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44228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44256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44287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44317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44348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/>
    </row>
    <row r="470" spans="1:11" x14ac:dyDescent="0.3">
      <c r="A470" s="40">
        <v>44378</v>
      </c>
      <c r="B470" s="20" t="s">
        <v>109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 t="s">
        <v>73</v>
      </c>
    </row>
    <row r="471" spans="1:11" x14ac:dyDescent="0.3">
      <c r="A471" s="40">
        <v>44409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44440</v>
      </c>
      <c r="B472" s="20" t="s">
        <v>106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74</v>
      </c>
    </row>
    <row r="473" spans="1:11" x14ac:dyDescent="0.3">
      <c r="A473" s="40">
        <v>44470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44501</v>
      </c>
      <c r="B474" s="20" t="s">
        <v>106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44450</v>
      </c>
    </row>
    <row r="475" spans="1:11" x14ac:dyDescent="0.3">
      <c r="A475" s="40"/>
      <c r="B475" s="20" t="s">
        <v>82</v>
      </c>
      <c r="C475" s="13"/>
      <c r="D475" s="39">
        <v>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75</v>
      </c>
    </row>
    <row r="476" spans="1:11" x14ac:dyDescent="0.3">
      <c r="A476" s="40"/>
      <c r="B476" s="20" t="s">
        <v>137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76</v>
      </c>
    </row>
    <row r="477" spans="1:11" x14ac:dyDescent="0.3">
      <c r="A477" s="40">
        <v>44531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23" t="s">
        <v>77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44562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44593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44621</v>
      </c>
      <c r="B481" s="20" t="s">
        <v>106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44631</v>
      </c>
    </row>
    <row r="482" spans="1:11" x14ac:dyDescent="0.3">
      <c r="A482" s="40">
        <v>44652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44682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44713</v>
      </c>
      <c r="B484" s="20" t="s">
        <v>138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2</v>
      </c>
      <c r="I484" s="9"/>
      <c r="J484" s="11"/>
      <c r="K484" s="20" t="s">
        <v>78</v>
      </c>
    </row>
    <row r="485" spans="1:11" x14ac:dyDescent="0.3">
      <c r="A485" s="40">
        <v>44743</v>
      </c>
      <c r="B485" s="20" t="s">
        <v>109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20" t="s">
        <v>79</v>
      </c>
    </row>
    <row r="486" spans="1:11" x14ac:dyDescent="0.3">
      <c r="A486" s="40">
        <v>44774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44805</v>
      </c>
      <c r="B487" s="20" t="s">
        <v>106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44824</v>
      </c>
    </row>
    <row r="488" spans="1:11" x14ac:dyDescent="0.3">
      <c r="A488" s="40"/>
      <c r="B488" s="20" t="s">
        <v>302</v>
      </c>
      <c r="C488" s="13"/>
      <c r="D488" s="39">
        <v>2.5000000000000008E-2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3">
      <c r="A489" s="40">
        <v>44835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44866</v>
      </c>
      <c r="B490" s="20" t="s">
        <v>80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49">
        <v>44887</v>
      </c>
    </row>
    <row r="491" spans="1:11" x14ac:dyDescent="0.3">
      <c r="A491" s="40"/>
      <c r="B491" s="20" t="s">
        <v>81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9">
        <v>44876</v>
      </c>
    </row>
    <row r="492" spans="1:11" x14ac:dyDescent="0.3">
      <c r="A492" s="40"/>
      <c r="B492" s="20" t="s">
        <v>82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83</v>
      </c>
    </row>
    <row r="493" spans="1:11" x14ac:dyDescent="0.3">
      <c r="A493" s="40">
        <v>44896</v>
      </c>
      <c r="B493" s="20" t="s">
        <v>320</v>
      </c>
      <c r="C493" s="13">
        <v>1.25</v>
      </c>
      <c r="D493" s="39">
        <v>2.1000000000000005E-2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/>
      <c r="B494" s="20" t="s">
        <v>106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49">
        <v>44896</v>
      </c>
    </row>
    <row r="495" spans="1:11" x14ac:dyDescent="0.3">
      <c r="A495" s="40"/>
      <c r="B495" s="20" t="s">
        <v>82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9" t="s">
        <v>353</v>
      </c>
    </row>
    <row r="496" spans="1:11" x14ac:dyDescent="0.3">
      <c r="A496" s="48" t="s">
        <v>84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44927</v>
      </c>
      <c r="B497" s="20" t="s">
        <v>106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85</v>
      </c>
    </row>
    <row r="498" spans="1:11" x14ac:dyDescent="0.3">
      <c r="A498" s="40">
        <v>44958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44986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45017</v>
      </c>
      <c r="B500" s="20" t="s">
        <v>106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9">
        <v>45029</v>
      </c>
    </row>
    <row r="501" spans="1:11" x14ac:dyDescent="0.3">
      <c r="A501" s="40"/>
      <c r="B501" s="20" t="s">
        <v>80</v>
      </c>
      <c r="C501" s="13"/>
      <c r="D501" s="39">
        <v>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>
        <v>45044</v>
      </c>
    </row>
    <row r="502" spans="1:11" x14ac:dyDescent="0.3">
      <c r="A502" s="40">
        <v>45047</v>
      </c>
      <c r="B502" s="20" t="s">
        <v>80</v>
      </c>
      <c r="C502" s="13">
        <v>1.25</v>
      </c>
      <c r="D502" s="39">
        <v>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45061</v>
      </c>
    </row>
    <row r="503" spans="1:11" x14ac:dyDescent="0.3">
      <c r="A503" s="40"/>
      <c r="B503" s="20" t="s">
        <v>351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45055</v>
      </c>
    </row>
    <row r="504" spans="1:11" x14ac:dyDescent="0.3">
      <c r="A504" s="40">
        <v>45078</v>
      </c>
      <c r="B504" s="20" t="s">
        <v>81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9">
        <v>45104</v>
      </c>
    </row>
    <row r="505" spans="1:11" x14ac:dyDescent="0.3">
      <c r="A505" s="40">
        <v>45108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45139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45170</v>
      </c>
      <c r="B507" s="20" t="s">
        <v>81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45189</v>
      </c>
    </row>
    <row r="508" spans="1:11" x14ac:dyDescent="0.3">
      <c r="A508" s="40">
        <v>45200</v>
      </c>
      <c r="B508" s="20" t="s">
        <v>80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49">
        <v>45219</v>
      </c>
    </row>
    <row r="509" spans="1:11" x14ac:dyDescent="0.3">
      <c r="A509" s="40">
        <v>45231</v>
      </c>
      <c r="B509" s="20" t="s">
        <v>82</v>
      </c>
      <c r="C509" s="13">
        <v>1.25</v>
      </c>
      <c r="D509" s="39">
        <v>2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354</v>
      </c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1"/>
      <c r="B540" s="15"/>
      <c r="C540" s="42"/>
      <c r="D540" s="43"/>
      <c r="E540" s="9"/>
      <c r="F540" s="15"/>
      <c r="G540" s="42" t="str">
        <f>IF(ISBLANK(Table1[[#This Row],[EARNED]]),"",Table1[[#This Row],[EARNED]])</f>
        <v/>
      </c>
      <c r="H540" s="43"/>
      <c r="I540" s="9"/>
      <c r="J540" s="12"/>
      <c r="K5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62.725999999999999</v>
      </c>
      <c r="B3" s="11">
        <v>128.375</v>
      </c>
      <c r="D3" s="11">
        <v>0</v>
      </c>
      <c r="E3" s="11">
        <v>0</v>
      </c>
      <c r="F3" s="11">
        <v>12</v>
      </c>
      <c r="G3" s="45">
        <f>SUMIFS(F7:F14,E7:E14,E3)+SUMIFS(D7:D66,C7:C66,F3)+D3</f>
        <v>2.5000000000000008E-2</v>
      </c>
      <c r="J3" s="47">
        <v>29</v>
      </c>
      <c r="K3" s="35">
        <f>J4-1</f>
        <v>28</v>
      </c>
      <c r="L3" s="45">
        <f>IF($J$4=1,1.25,IF(ISBLANK($J$3),"---",1.25-VLOOKUP($K$3,$I$8:$K$37,2)))</f>
        <v>8.2999999999999741E-2</v>
      </c>
    </row>
    <row r="4" spans="1:12" hidden="1" x14ac:dyDescent="0.3">
      <c r="G4" s="33"/>
      <c r="J4" s="1" t="str">
        <f>IF(TEXT(J3,"D")=1,1,TEXT(J3,"D"))</f>
        <v>29</v>
      </c>
    </row>
    <row r="5" spans="1:12" x14ac:dyDescent="0.3">
      <c r="J5" s="1"/>
    </row>
    <row r="6" spans="1:12" x14ac:dyDescent="0.3">
      <c r="A6" s="2" t="s">
        <v>352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11">
        <f>SUM(Sheet1!E9,Sheet1!I9)</f>
        <v>525.053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2023-12-06T05:22:58Z</dcterms:modified>
</cp:coreProperties>
</file>