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33D4F8CB-559A-4B8E-BB8F-F786618A2A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E14" i="1"/>
  <c r="G14" i="1"/>
  <c r="G10" i="1"/>
  <c r="J4" i="3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5" i="1"/>
  <c r="G16" i="1"/>
  <c r="G17" i="1"/>
  <c r="E9" i="1"/>
  <c r="G9" i="1"/>
  <c r="I14" i="1" l="1"/>
  <c r="K3" i="3"/>
  <c r="L3" i="3" s="1"/>
  <c r="I9" i="1"/>
  <c r="A7" i="3" s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<sst xmlns="http://schemas.openxmlformats.org/spreadsheetml/2006/main" count="56" uniqueCount="52">
  <si>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</si>
  <si>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</si>
  <si>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</si>
  <si>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</si>
  <si>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</si>
  <si>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</si>
  <si>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</si>
  <si>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</si>
  <si>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</si>
  <si>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</si>
  <si>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</si>
  <si>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</si>
  <si>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</si>
  <si>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</si>
  <si>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</si>
  <si>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</si>
  <si>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</si>
  <si>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</si>
  <si>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</si>
  <si>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</si>
  <si>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</si>
  <si>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</si>
  <si>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</si>
  <si>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</si>
  <si>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</si>
  <si>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</si>
  <si>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</si>
  <si>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</si>
  <si>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</si>
  <si>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</si>
  <si>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</si>
  <si>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</si>
  <si>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</si>
  <si>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</si>
  <si>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</si>
  <si>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</si>
  <si>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</si>
  <si>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</si>
  <si>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</si>
  <si>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</si>
  <si>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</si>
  <si>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</si>
  <si>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</si>
  <si>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1 - Married (and not separated)</t>
  </si>
  <si>
    <t>DAYCARE WORKER I</t>
  </si>
  <si>
    <t>2022</t>
  </si>
  <si>
    <t>TOTAL LEAVE BALANCE</t>
  </si>
  <si>
    <t>VL(1-0-0)</t>
  </si>
  <si>
    <t>DESINGANO, OLIVA MALLORCA</t>
  </si>
  <si>
    <t>2023</t>
  </si>
  <si>
    <t>2024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</si>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</sst>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Normal="100" workbookViewId="0">
      <pane ySplit="3576" topLeftCell="A13" activePane="bottomLeft"/>
      <selection activeCell="B3" sqref="B3:C3"/>
      <selection pane="bottomLeft" activeCell="C24" sqref="C24:C2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48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44837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3">
      <c r="A10" s="48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44837</v>
      </c>
      <c r="B11" s="20"/>
      <c r="C11" s="13">
        <v>1.167</v>
      </c>
      <c r="D11" s="37"/>
      <c r="E11" s="9"/>
      <c r="F11" s="20"/>
      <c r="G11" s="13">
        <f>IF(ISBLANK(Table1[[#This Row],[EARNED]]),"",Table1[[#This Row],[EARNED]])</f>
        <v>1.167</v>
      </c>
      <c r="H11" s="37"/>
      <c r="I11" s="9"/>
      <c r="J11" s="11"/>
      <c r="K11" s="20"/>
    </row>
    <row r="12" spans="1:11" x14ac:dyDescent="0.3">
      <c r="A12" s="38">
        <v>44895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44926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48" t="s">
        <v>49</v>
      </c>
      <c r="B14" s="20"/>
      <c r="C14" s="13"/>
      <c r="D14" s="37"/>
      <c r="E14" s="9">
        <f>SUM(Table1[EARNED])-SUM(Table1[Absence Undertime W/ Pay])+CONVERTION!$A$3</f>
        <v>16.417000000000002</v>
      </c>
      <c r="F14" s="20"/>
      <c r="G14" s="13" t="str">
        <f>IF(ISBLANK(Table1[[#This Row],[EARNED]]),"",Table1[[#This Row],[EARNED]])</f>
        <v/>
      </c>
      <c r="H14" s="37"/>
      <c r="I14" s="9">
        <f>SUM(Table1[[EARNED ]])-SUM(Table1[Absence Undertime  W/ Pay])+CONVERTION!$B$3</f>
        <v>17.417000000000002</v>
      </c>
      <c r="J14" s="11"/>
      <c r="K14" s="20"/>
    </row>
    <row r="15" spans="1:11" x14ac:dyDescent="0.3">
      <c r="A15" s="38">
        <v>44957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44985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3">
      <c r="A17" s="38">
        <v>45016</v>
      </c>
      <c r="B17" s="15"/>
      <c r="C17" s="13">
        <v>1.25</v>
      </c>
      <c r="D17" s="41"/>
      <c r="E17" s="9"/>
      <c r="F17" s="15"/>
      <c r="G17" s="40">
        <f>IF(ISBLANK(Table1[[#This Row],[EARNED]]),"",Table1[[#This Row],[EARNED]])</f>
        <v>1.25</v>
      </c>
      <c r="H17" s="41"/>
      <c r="I17" s="9"/>
      <c r="J17" s="12"/>
      <c r="K17" s="15"/>
    </row>
    <row r="18" spans="1:11" x14ac:dyDescent="0.3">
      <c r="A18" s="38">
        <v>45046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45077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45107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45138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45169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45199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45230</v>
      </c>
      <c r="B24" s="20" t="s">
        <v>47</v>
      </c>
      <c r="C24" s="13">
        <v>1.25</v>
      </c>
      <c r="D24" s="37">
        <v>1</v>
      </c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49">
        <v>45230</v>
      </c>
    </row>
    <row r="25" spans="1:11" x14ac:dyDescent="0.3">
      <c r="A25" s="38">
        <v>45260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45291</v>
      </c>
      <c r="B26" s="20" t="s">
        <v>51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49">
        <v>45282</v>
      </c>
    </row>
    <row r="27" spans="1:11" x14ac:dyDescent="0.3">
      <c r="A27" s="48" t="s">
        <v>50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>
        <v>45322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v>45351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>
        <v>45382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v>45412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>
        <v>45443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8"/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38"/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9"/>
      <c r="B132" s="15"/>
      <c r="C132" s="40"/>
      <c r="D132" s="41"/>
      <c r="E132" s="9"/>
      <c r="F132" s="15"/>
      <c r="G132" s="40" t="str">
        <f>IF(ISBLANK(Table1[[#This Row],[EARNED]]),"",Table1[[#This Row],[EARNED]])</f>
        <v/>
      </c>
      <c r="H132" s="41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46</v>
      </c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3">
      <c r="A7" s="11">
        <f>SUM(Sheet1!E9,Sheet1!I9)</f>
        <v>33.834000000000003</v>
      </c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2023-12-21T06:46:05Z</dcterms:modified>
</cp:coreProperties>
</file>