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PERMANENT LEAVE" sheetId="1" r:id="rId2"/>
    <sheet name="CASUAL LEAVE" sheetId="5" r:id="rId3"/>
    <sheet name="CONVERTION" sheetId="3" r:id="rId4"/>
  </sheets>
  <externalReferences>
    <externalReference r:id="rId5"/>
  </externalReferences>
  <definedNames>
    <definedName name="BALANCE_1" localSheetId="2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'CASUAL LEAVE'!$1:$9</definedName>
    <definedName name="_xlnm.Print_Titles" localSheetId="1">'PERMANENT LEAVE'!$1:$9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47" i="5"/>
  <c r="G48" i="5"/>
  <c r="G49" i="5"/>
  <c r="G50" i="5"/>
  <c r="G51" i="5"/>
  <c r="G52" i="5"/>
  <c r="G53" i="5"/>
  <c r="G54" i="5"/>
  <c r="G55" i="5"/>
  <c r="G41" i="5"/>
  <c r="G42" i="5"/>
  <c r="G43" i="5"/>
  <c r="G44" i="5"/>
  <c r="G45" i="5"/>
  <c r="G46" i="5"/>
  <c r="G44" i="1"/>
  <c r="G32" i="5"/>
  <c r="G28" i="5"/>
  <c r="G2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9" i="5"/>
  <c r="G30" i="5"/>
  <c r="G31" i="5"/>
  <c r="G33" i="5"/>
  <c r="G34" i="5"/>
  <c r="G35" i="5"/>
  <c r="G36" i="5"/>
  <c r="G37" i="5"/>
  <c r="G38" i="5"/>
  <c r="G39" i="5"/>
  <c r="G40" i="5"/>
  <c r="E9" i="1"/>
  <c r="E9" i="5"/>
  <c r="G626" i="1"/>
  <c r="I9" i="5" l="1"/>
  <c r="G624" i="1"/>
  <c r="G623" i="1" l="1"/>
  <c r="G622" i="1" l="1"/>
  <c r="G621" i="1" l="1"/>
  <c r="G594" i="1" l="1"/>
  <c r="G603" i="1" l="1"/>
  <c r="G619" i="1" l="1"/>
  <c r="G615" i="1" l="1"/>
  <c r="G612" i="1"/>
  <c r="G601" i="1" l="1"/>
  <c r="G599" i="1"/>
  <c r="G606" i="1"/>
  <c r="G610" i="1"/>
  <c r="G605" i="1"/>
  <c r="G611" i="1"/>
  <c r="G607" i="1"/>
  <c r="G633" i="1"/>
  <c r="G590" i="1"/>
  <c r="G586" i="1"/>
  <c r="G578" i="1"/>
  <c r="G579" i="1"/>
  <c r="G577" i="1"/>
  <c r="G553" i="1"/>
  <c r="G554" i="1"/>
  <c r="G551" i="1"/>
  <c r="G545" i="1"/>
  <c r="G539" i="1"/>
  <c r="G536" i="1"/>
  <c r="G535" i="1"/>
  <c r="G530" i="1"/>
  <c r="G520" i="1"/>
  <c r="G513" i="1"/>
  <c r="G514" i="1"/>
  <c r="G509" i="1"/>
  <c r="G506" i="1"/>
  <c r="G507" i="1"/>
  <c r="G503" i="1"/>
  <c r="G498" i="1"/>
  <c r="G492" i="1"/>
  <c r="G487" i="1"/>
  <c r="G485" i="1"/>
  <c r="G483" i="1"/>
  <c r="G479" i="1"/>
  <c r="G480" i="1"/>
  <c r="G476" i="1"/>
  <c r="G474" i="1"/>
  <c r="G472" i="1"/>
  <c r="G468" i="1"/>
  <c r="G469" i="1"/>
  <c r="G470" i="1"/>
  <c r="G466" i="1"/>
  <c r="G462" i="1"/>
  <c r="G460" i="1"/>
  <c r="G457" i="1"/>
  <c r="G453" i="1"/>
  <c r="G454" i="1"/>
  <c r="G450" i="1"/>
  <c r="G447" i="1"/>
  <c r="G448" i="1"/>
  <c r="G443" i="1"/>
  <c r="G444" i="1"/>
  <c r="G463" i="1"/>
  <c r="G488" i="1"/>
  <c r="G504" i="1"/>
  <c r="G523" i="1"/>
  <c r="G540" i="1"/>
  <c r="G557" i="1"/>
  <c r="G570" i="1"/>
  <c r="G587" i="1"/>
  <c r="G581" i="1"/>
  <c r="G582" i="1"/>
  <c r="G583" i="1"/>
  <c r="G584" i="1"/>
  <c r="G585" i="1"/>
  <c r="G588" i="1"/>
  <c r="G589" i="1"/>
  <c r="G591" i="1"/>
  <c r="G592" i="1"/>
  <c r="G593" i="1"/>
  <c r="G595" i="1"/>
  <c r="G596" i="1"/>
  <c r="G597" i="1"/>
  <c r="G598" i="1"/>
  <c r="G600" i="1"/>
  <c r="G602" i="1"/>
  <c r="G604" i="1"/>
  <c r="G608" i="1"/>
  <c r="G609" i="1"/>
  <c r="G613" i="1"/>
  <c r="G614" i="1"/>
  <c r="G616" i="1"/>
  <c r="G617" i="1"/>
  <c r="G618" i="1"/>
  <c r="G620" i="1"/>
  <c r="G627" i="1"/>
  <c r="G628" i="1"/>
  <c r="G629" i="1"/>
  <c r="G631" i="1"/>
  <c r="G471" i="1"/>
  <c r="G473" i="1"/>
  <c r="G475" i="1"/>
  <c r="G477" i="1"/>
  <c r="G478" i="1"/>
  <c r="G481" i="1"/>
  <c r="G482" i="1"/>
  <c r="G484" i="1"/>
  <c r="G486" i="1"/>
  <c r="G489" i="1"/>
  <c r="G490" i="1"/>
  <c r="G491" i="1"/>
  <c r="G493" i="1"/>
  <c r="G494" i="1"/>
  <c r="G495" i="1"/>
  <c r="G496" i="1"/>
  <c r="G497" i="1"/>
  <c r="G499" i="1"/>
  <c r="G500" i="1"/>
  <c r="G501" i="1"/>
  <c r="G502" i="1"/>
  <c r="G505" i="1"/>
  <c r="G508" i="1"/>
  <c r="G510" i="1"/>
  <c r="G511" i="1"/>
  <c r="G512" i="1"/>
  <c r="G515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G532" i="1"/>
  <c r="G533" i="1"/>
  <c r="G534" i="1"/>
  <c r="G537" i="1"/>
  <c r="G538" i="1"/>
  <c r="G541" i="1"/>
  <c r="G542" i="1"/>
  <c r="G543" i="1"/>
  <c r="G544" i="1"/>
  <c r="G546" i="1"/>
  <c r="G547" i="1"/>
  <c r="G548" i="1"/>
  <c r="G549" i="1"/>
  <c r="G550" i="1"/>
  <c r="G552" i="1"/>
  <c r="G555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80" i="1"/>
  <c r="G438" i="1"/>
  <c r="G431" i="1"/>
  <c r="G432" i="1"/>
  <c r="G423" i="1"/>
  <c r="G420" i="1"/>
  <c r="G415" i="1"/>
  <c r="G416" i="1"/>
  <c r="G417" i="1"/>
  <c r="G413" i="1"/>
  <c r="G409" i="1"/>
  <c r="G410" i="1"/>
  <c r="G406" i="1"/>
  <c r="G407" i="1"/>
  <c r="G401" i="1"/>
  <c r="G402" i="1"/>
  <c r="G403" i="1"/>
  <c r="G398" i="1"/>
  <c r="G399" i="1"/>
  <c r="G395" i="1"/>
  <c r="G392" i="1"/>
  <c r="G389" i="1"/>
  <c r="G390" i="1"/>
  <c r="G387" i="1"/>
  <c r="G384" i="1"/>
  <c r="G385" i="1"/>
  <c r="G380" i="1"/>
  <c r="G381" i="1"/>
  <c r="G375" i="1"/>
  <c r="G376" i="1"/>
  <c r="G377" i="1"/>
  <c r="G364" i="1"/>
  <c r="G361" i="1"/>
  <c r="G362" i="1"/>
  <c r="G356" i="1"/>
  <c r="G357" i="1"/>
  <c r="G358" i="1"/>
  <c r="G354" i="1"/>
  <c r="G352" i="1"/>
  <c r="G349" i="1"/>
  <c r="G344" i="1"/>
  <c r="G345" i="1"/>
  <c r="G341" i="1"/>
  <c r="G336" i="1"/>
  <c r="G337" i="1"/>
  <c r="G338" i="1"/>
  <c r="G333" i="1"/>
  <c r="G330" i="1"/>
  <c r="G324" i="1" l="1"/>
  <c r="G325" i="1"/>
  <c r="G326" i="1"/>
  <c r="G321" i="1"/>
  <c r="G322" i="1"/>
  <c r="G318" i="1"/>
  <c r="G319" i="1"/>
  <c r="G315" i="1"/>
  <c r="G310" i="1"/>
  <c r="G311" i="1"/>
  <c r="G312" i="1"/>
  <c r="G308" i="1"/>
  <c r="G304" i="1"/>
  <c r="G305" i="1"/>
  <c r="G306" i="1"/>
  <c r="G301" i="1"/>
  <c r="G296" i="1"/>
  <c r="G297" i="1"/>
  <c r="G292" i="1"/>
  <c r="G293" i="1"/>
  <c r="G290" i="1"/>
  <c r="G288" i="1"/>
  <c r="G283" i="1"/>
  <c r="G284" i="1"/>
  <c r="G280" i="1"/>
  <c r="G278" i="1"/>
  <c r="G299" i="1"/>
  <c r="G328" i="1"/>
  <c r="G350" i="1"/>
  <c r="G371" i="1"/>
  <c r="G396" i="1"/>
  <c r="G424" i="1"/>
  <c r="G440" i="1"/>
  <c r="G313" i="1"/>
  <c r="G314" i="1"/>
  <c r="G316" i="1"/>
  <c r="G317" i="1"/>
  <c r="G320" i="1"/>
  <c r="G323" i="1"/>
  <c r="G327" i="1"/>
  <c r="G329" i="1"/>
  <c r="G331" i="1"/>
  <c r="G332" i="1"/>
  <c r="G334" i="1"/>
  <c r="G335" i="1"/>
  <c r="G339" i="1"/>
  <c r="G340" i="1"/>
  <c r="G342" i="1"/>
  <c r="G343" i="1"/>
  <c r="G346" i="1"/>
  <c r="G347" i="1"/>
  <c r="G348" i="1"/>
  <c r="G351" i="1"/>
  <c r="G353" i="1"/>
  <c r="G355" i="1"/>
  <c r="G359" i="1"/>
  <c r="G360" i="1"/>
  <c r="G363" i="1"/>
  <c r="G365" i="1"/>
  <c r="G366" i="1"/>
  <c r="G367" i="1"/>
  <c r="G368" i="1"/>
  <c r="G369" i="1"/>
  <c r="G370" i="1"/>
  <c r="G372" i="1"/>
  <c r="G373" i="1"/>
  <c r="G374" i="1"/>
  <c r="G378" i="1"/>
  <c r="G379" i="1"/>
  <c r="G382" i="1"/>
  <c r="G383" i="1"/>
  <c r="G386" i="1"/>
  <c r="G388" i="1"/>
  <c r="G391" i="1"/>
  <c r="G393" i="1"/>
  <c r="G394" i="1"/>
  <c r="G397" i="1"/>
  <c r="G400" i="1"/>
  <c r="G404" i="1"/>
  <c r="G405" i="1"/>
  <c r="G408" i="1"/>
  <c r="G411" i="1"/>
  <c r="G412" i="1"/>
  <c r="G414" i="1"/>
  <c r="G418" i="1"/>
  <c r="G419" i="1"/>
  <c r="G421" i="1"/>
  <c r="G422" i="1"/>
  <c r="G425" i="1"/>
  <c r="G426" i="1"/>
  <c r="G427" i="1"/>
  <c r="G428" i="1"/>
  <c r="G429" i="1"/>
  <c r="G430" i="1"/>
  <c r="G433" i="1"/>
  <c r="G434" i="1"/>
  <c r="G435" i="1"/>
  <c r="G436" i="1"/>
  <c r="G437" i="1"/>
  <c r="G439" i="1"/>
  <c r="G441" i="1"/>
  <c r="G442" i="1"/>
  <c r="G445" i="1"/>
  <c r="G446" i="1"/>
  <c r="G449" i="1"/>
  <c r="G451" i="1"/>
  <c r="G452" i="1"/>
  <c r="G455" i="1"/>
  <c r="G456" i="1"/>
  <c r="G458" i="1"/>
  <c r="G459" i="1"/>
  <c r="G461" i="1"/>
  <c r="G464" i="1"/>
  <c r="G465" i="1"/>
  <c r="G467" i="1"/>
  <c r="G274" i="1"/>
  <c r="G275" i="1"/>
  <c r="G269" i="1"/>
  <c r="G270" i="1"/>
  <c r="G271" i="1"/>
  <c r="G262" i="1"/>
  <c r="G263" i="1"/>
  <c r="G264" i="1"/>
  <c r="G265" i="1"/>
  <c r="G266" i="1"/>
  <c r="G255" i="1"/>
  <c r="G256" i="1"/>
  <c r="G257" i="1"/>
  <c r="G258" i="1"/>
  <c r="G259" i="1"/>
  <c r="G260" i="1"/>
  <c r="G252" i="1"/>
  <c r="G253" i="1"/>
  <c r="G249" i="1"/>
  <c r="G248" i="1"/>
  <c r="G244" i="1"/>
  <c r="G241" i="1"/>
  <c r="G239" i="1"/>
  <c r="G235" i="1"/>
  <c r="G231" i="1"/>
  <c r="G232" i="1"/>
  <c r="G228" i="1"/>
  <c r="G229" i="1"/>
  <c r="G224" i="1"/>
  <c r="G225" i="1"/>
  <c r="G226" i="1"/>
  <c r="G221" i="1"/>
  <c r="G222" i="1"/>
  <c r="G219" i="1"/>
  <c r="G217" i="1"/>
  <c r="G212" i="1"/>
  <c r="G213" i="1"/>
  <c r="G209" i="1"/>
  <c r="G210" i="1"/>
  <c r="G207" i="1"/>
  <c r="G206" i="1"/>
  <c r="G204" i="1"/>
  <c r="G202" i="1"/>
  <c r="G201" i="1"/>
  <c r="G199" i="1"/>
  <c r="G197" i="1"/>
  <c r="G193" i="1"/>
  <c r="G194" i="1"/>
  <c r="G195" i="1"/>
  <c r="G191" i="1"/>
  <c r="G189" i="1"/>
  <c r="G184" i="1"/>
  <c r="G181" i="1"/>
  <c r="G182" i="1"/>
  <c r="G179" i="1"/>
  <c r="G177" i="1"/>
  <c r="G175" i="1"/>
  <c r="G172" i="1"/>
  <c r="G169" i="1"/>
  <c r="G166" i="1"/>
  <c r="G165" i="1"/>
  <c r="G186" i="1"/>
  <c r="G215" i="1"/>
  <c r="G242" i="1"/>
  <c r="G276" i="1"/>
  <c r="G198" i="1"/>
  <c r="G200" i="1"/>
  <c r="G203" i="1"/>
  <c r="G205" i="1"/>
  <c r="G208" i="1"/>
  <c r="G211" i="1"/>
  <c r="G214" i="1"/>
  <c r="G216" i="1"/>
  <c r="G218" i="1"/>
  <c r="G220" i="1"/>
  <c r="G223" i="1"/>
  <c r="G227" i="1"/>
  <c r="G230" i="1"/>
  <c r="G233" i="1"/>
  <c r="G234" i="1"/>
  <c r="G236" i="1"/>
  <c r="G237" i="1"/>
  <c r="G238" i="1"/>
  <c r="G240" i="1"/>
  <c r="G243" i="1"/>
  <c r="G245" i="1"/>
  <c r="G246" i="1"/>
  <c r="G247" i="1"/>
  <c r="G250" i="1"/>
  <c r="G251" i="1"/>
  <c r="G254" i="1"/>
  <c r="G261" i="1"/>
  <c r="G267" i="1"/>
  <c r="G268" i="1"/>
  <c r="G272" i="1"/>
  <c r="G273" i="1"/>
  <c r="G277" i="1"/>
  <c r="G279" i="1"/>
  <c r="G281" i="1"/>
  <c r="G282" i="1"/>
  <c r="G285" i="1"/>
  <c r="G286" i="1"/>
  <c r="G287" i="1"/>
  <c r="G289" i="1"/>
  <c r="G291" i="1"/>
  <c r="G294" i="1"/>
  <c r="G295" i="1"/>
  <c r="G298" i="1"/>
  <c r="G300" i="1"/>
  <c r="G302" i="1"/>
  <c r="G303" i="1"/>
  <c r="G307" i="1"/>
  <c r="G309" i="1"/>
  <c r="G162" i="1"/>
  <c r="G158" i="1"/>
  <c r="G159" i="1"/>
  <c r="G160" i="1"/>
  <c r="G156" i="1"/>
  <c r="G152" i="1"/>
  <c r="G153" i="1"/>
  <c r="G148" i="1"/>
  <c r="G146" i="1"/>
  <c r="G140" i="1"/>
  <c r="G141" i="1"/>
  <c r="G142" i="1"/>
  <c r="G143" i="1"/>
  <c r="G138" i="1"/>
  <c r="G132" i="1"/>
  <c r="G133" i="1"/>
  <c r="G134" i="1"/>
  <c r="G130" i="1"/>
  <c r="G126" i="1"/>
  <c r="G123" i="1"/>
  <c r="G119" i="1"/>
  <c r="G115" i="1"/>
  <c r="G113" i="1"/>
  <c r="G108" i="1"/>
  <c r="G105" i="1"/>
  <c r="G104" i="1"/>
  <c r="G103" i="1"/>
  <c r="G101" i="1"/>
  <c r="G99" i="1"/>
  <c r="G97" i="1"/>
  <c r="G95" i="1"/>
  <c r="G91" i="1"/>
  <c r="G83" i="1"/>
  <c r="G81" i="1"/>
  <c r="G77" i="1"/>
  <c r="G78" i="1"/>
  <c r="G79" i="1"/>
  <c r="G75" i="1"/>
  <c r="G163" i="1"/>
  <c r="G161" i="1"/>
  <c r="G164" i="1"/>
  <c r="G167" i="1"/>
  <c r="G168" i="1"/>
  <c r="G170" i="1"/>
  <c r="G171" i="1"/>
  <c r="G173" i="1"/>
  <c r="G174" i="1"/>
  <c r="G176" i="1"/>
  <c r="G178" i="1"/>
  <c r="G180" i="1"/>
  <c r="G183" i="1"/>
  <c r="G185" i="1"/>
  <c r="G187" i="1"/>
  <c r="G188" i="1"/>
  <c r="G190" i="1"/>
  <c r="G192" i="1"/>
  <c r="G196" i="1"/>
  <c r="G93" i="1"/>
  <c r="G116" i="1"/>
  <c r="G136" i="1"/>
  <c r="G72" i="1"/>
  <c r="G71" i="1"/>
  <c r="G31" i="1"/>
  <c r="G45" i="1"/>
  <c r="G58" i="1"/>
  <c r="G73" i="1"/>
  <c r="G10" i="1"/>
  <c r="G18" i="1"/>
  <c r="G3" i="3" l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4" i="1"/>
  <c r="G76" i="1"/>
  <c r="G80" i="1"/>
  <c r="G82" i="1"/>
  <c r="G84" i="1"/>
  <c r="G85" i="1"/>
  <c r="G86" i="1"/>
  <c r="G87" i="1"/>
  <c r="G88" i="1"/>
  <c r="G89" i="1"/>
  <c r="G90" i="1"/>
  <c r="G92" i="1"/>
  <c r="G94" i="1"/>
  <c r="G96" i="1"/>
  <c r="G98" i="1"/>
  <c r="G100" i="1"/>
  <c r="G102" i="1"/>
  <c r="G106" i="1"/>
  <c r="G107" i="1"/>
  <c r="G109" i="1"/>
  <c r="G110" i="1"/>
  <c r="G111" i="1"/>
  <c r="G112" i="1"/>
  <c r="G114" i="1"/>
  <c r="G117" i="1"/>
  <c r="G118" i="1"/>
  <c r="G120" i="1"/>
  <c r="G121" i="1"/>
  <c r="G122" i="1"/>
  <c r="G124" i="1"/>
  <c r="G125" i="1"/>
  <c r="G127" i="1"/>
  <c r="G128" i="1"/>
  <c r="G129" i="1"/>
  <c r="G131" i="1"/>
  <c r="G135" i="1"/>
  <c r="G137" i="1"/>
  <c r="G139" i="1"/>
  <c r="G144" i="1"/>
  <c r="G145" i="1"/>
  <c r="G147" i="1"/>
  <c r="G149" i="1"/>
  <c r="G150" i="1"/>
  <c r="G151" i="1"/>
  <c r="G154" i="1"/>
  <c r="G155" i="1"/>
  <c r="G157" i="1"/>
  <c r="G632" i="1"/>
  <c r="J4" i="3"/>
  <c r="G9" i="1"/>
  <c r="I9" i="1" l="1"/>
  <c r="I364" i="1"/>
  <c r="K3" i="3"/>
  <c r="L3" i="3" s="1"/>
</calcChain>
</file>

<file path=xl/sharedStrings.xml><?xml version="1.0" encoding="utf-8"?>
<sst xmlns="http://schemas.openxmlformats.org/spreadsheetml/2006/main" count="842" uniqueCount="434">
  <si>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</si>
  <si>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</si>
  <si>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</si>
  <si>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</si>
  <si>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</si>
  <si>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</si>
  <si>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</si>
  <si>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</si>
  <si>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</si>
  <si>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</si>
  <si>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</si>
  <si>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</si>
  <si>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</si>
  <si>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</si>
  <si>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</si>
  <si>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</si>
  <si>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</si>
  <si>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</si>
  <si>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</si>
  <si>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</si>
  <si>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</si>
  <si>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</si>
  <si>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</si>
  <si>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</si>
  <si>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</si>
  <si>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</si>
  <si>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</si>
  <si>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</si>
  <si>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</si>
  <si>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</si>
  <si>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</si>
  <si>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</si>
  <si>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</si>
  <si>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</si>
  <si>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</si>
  <si>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</si>
  <si>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</si>
  <si>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</si>
  <si>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</si>
  <si>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</si>
  <si>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</si>
  <si>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</si>
  <si>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</si>
  <si>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</si>
  <si>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</si>
  <si>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</si>
  <si>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</si>
  <si>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</si>
  <si>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</si>
  <si>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</si>
  <si>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</si>
  <si>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</si>
  <si>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</si>
  <si>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</si>
  <si>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</si>
  <si>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</si>
  <si>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</si>
  <si>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</si>
  <si>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</si>
  <si>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</si>
  <si>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</si>
  <si>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</si>
  <si>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</si>
  <si>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</si>
  <si>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</si>
  <si>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</si>
  <si>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</si>
  <si>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</si>
  <si>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</si>
  <si>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</si>
  <si>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</si>
  <si>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</si>
  <si>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</si>
  <si>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</si>
  <si>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</si>
  <si>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</si>
  <si>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</si>
  <si>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</si>
  <si>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</si>
  <si>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</si>
  <si>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</si>
  <si>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</si>
  <si>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</si>
  <si>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</si>
  <si>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</si>
  <si>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</si>
  <si>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</si>
  <si>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</si>
  <si>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</si>
  <si>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</si>
  <si>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</si>
  <si>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</si>
  <si>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</si>
  <si>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</si>
  <si>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</si>
  <si>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</si>
  <si>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</si>
  <si>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</si>
  <si>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</si>
  <si>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</si>
  <si>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</si>
  <si>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</si>
  <si>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</si>
  <si>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</si>
  <si>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</si>
  <si>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</si>
  <si>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</si>
  <si>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</si>
  <si>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</si>
  <si>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</si>
  <si>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</si>
  <si>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</si>
  <si>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</si>
  <si>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</si>
  <si>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</si>
  <si>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</si>
  <si>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</si>
  <si>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</si>
  <si>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</si>
  <si>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</si>
  <si>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</si>
  <si>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</si>
  <si>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</si>
  <si>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</si>
  <si>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</si>
  <si>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</si>
  <si>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</si>
  <si>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</si>
  <si>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</si>
  <si>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</si>
  <si>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</si>
  <si>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</si>
  <si>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</si>
  <si>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</si>
  <si>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</si>
  <si>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</si>
  <si>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</si>
  <si>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</si>
  <si>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</si>
  <si>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</si>
  <si>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</si>
  <si>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</si>
  <si>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</si>
  <si>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</si>
  <si>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</si>
  <si>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</si>
  <si>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</si>
  <si>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</si>
  <si>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</si>
  <si>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</si>
  <si>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</si>
  <si>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</si>
  <si>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</si>
  <si>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</si>
  <si>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</si>
  <si>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</si>
  <si>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</si>
  <si>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</si>
  <si>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</si>
  <si>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</si>
  <si>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</si>
  <si>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</si>
  <si>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</si>
  <si>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</si>
  <si>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</si>
  <si>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</si>
  <si>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</si>
  <si>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</si>
  <si>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</si>
  <si>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</si>
  <si>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</si>
  <si>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</si>
  <si>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</si>
  <si>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</si>
  <si>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</si>
  <si>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</si>
  <si>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</si>
  <si>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</si>
  <si>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</si>
  <si>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</si>
  <si>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</si>
  <si>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</si>
  <si>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</si>
  <si>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</si>
  <si>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</si>
  <si>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</si>
  <si>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</si>
  <si>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</si>
  <si>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</si>
  <si>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</si>
  <si>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</si>
  <si>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</si>
  <si>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</si>
  <si>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</si>
  <si>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</si>
  <si>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</si>
  <si>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</si>
  <si>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</si>
  <si>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</si>
  <si>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</si>
  <si>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</si>
  <si>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</si>
  <si>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</si>
  <si>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</si>
  <si>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</si>
  <si>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</si>
  <si>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</si>
  <si>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</si>
  <si>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</si>
  <si>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</si>
  <si>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</si>
  <si>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</si>
  <si>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</si>
  <si>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</si>
  <si>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</si>
  <si>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</si>
  <si>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</si>
  <si>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</si>
  <si>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</si>
  <si>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</si>
  <si>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</si>
  <si>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</si>
  <si>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</si>
  <si>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</si>
  <si>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</si>
  <si>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</si>
  <si>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</si>
  <si>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</si>
  <si>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</si>
  <si>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</si>
  <si>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</si>
  <si>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</si>
  <si>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</si>
  <si>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</si>
  <si>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</si>
  <si>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</si>
  <si>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</si>
  <si>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</si>
  <si>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</si>
  <si>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</si>
  <si>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</si>
  <si>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</si>
  <si>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</si>
  <si>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</si>
  <si>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</si>
  <si>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</si>
  <si>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</si>
  <si>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</si>
  <si>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</si>
  <si>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</si>
  <si>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</si>
  <si>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</si>
  <si>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</si>
  <si>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</si>
  <si>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</si>
  <si>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</si>
  <si>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</si>
  <si>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</si>
  <si>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</si>
  <si>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</si>
  <si>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</si>
  <si>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</si>
  <si>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</si>
  <si>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</si>
  <si>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</si>
  <si>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</si>
  <si>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</si>
  <si>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</si>
  <si>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</si>
  <si>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</si>
  <si>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</si>
  <si>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</si>
  <si>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</si>
  <si>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</si>
  <si>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</si>
  <si>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</si>
  <si>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</si>
  <si>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</si>
  <si>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</si>
  <si>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</si>
  <si>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</si>
  <si>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</si>
  <si>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</si>
  <si>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</si>
  <si>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</si>
  <si>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</si>
  <si>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</si>
  <si>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</si>
  <si>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</si>
  <si>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</si>
  <si>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</si>
  <si>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</si>
  <si>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</si>
  <si>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</si>
  <si>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</si>
  <si>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</si>
  <si>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</si>
  <si>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</si>
  <si>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</si>
  <si>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</si>
  <si>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</si>
  <si>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</si>
  <si>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</si>
  <si>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</si>
  <si>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</si>
  <si>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</si>
  <si>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</si>
  <si>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</si>
  <si>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</si>
  <si>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</si>
  <si>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</si>
  <si>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</si>
  <si>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</si>
  <si>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</si>
  <si>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</si>
  <si>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</si>
  <si>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</si>
  <si>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</si>
  <si>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</si>
  <si>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</si>
  <si>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</si>
  <si>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</si>
  <si>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</si>
  <si>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</si>
  <si>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</si>
  <si>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</si>
  <si>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</si>
  <si>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</si>
  <si>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</si>
  <si>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</si>
  <si>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</si>
  <si>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</si>
  <si>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</si>
  <si>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</si>
  <si>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</si>
  <si>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</si>
  <si>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</si>
  <si>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</si>
  <si>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</si>
  <si>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</si>
  <si>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</si>
  <si>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</si>
  <si>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</si>
  <si>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</si>
  <si>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</si>
  <si>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</si>
  <si>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</si>
  <si>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</si>
  <si>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</si>
  <si>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</si>
  <si>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</si>
  <si>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</si>
  <si>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</si>
  <si>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</si>
  <si>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</si>
  <si>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</si>
  <si>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</si>
  <si>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</si>
  <si>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</si>
  <si>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</si>
  <si>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</si>
  <si>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</si>
  <si>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</si>
  <si>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</si>
  <si>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</si>
  <si>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</si>
  <si>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</si>
  <si>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</si>
  <si>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</si>
  <si>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</si>
  <si>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</si>
  <si>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</si>
  <si>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</si>
  <si>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</si>
  <si>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</si>
  <si>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</si>
  <si>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</si>
  <si>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</si>
  <si>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</si>
  <si>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</si>
  <si>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</si>
  <si>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</si>
  <si>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</si>
  <si>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</si>
  <si>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</si>
  <si>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</si>
  <si>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</si>
  <si>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</si>
  <si>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</si>
  <si>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</si>
  <si>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</si>
  <si>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</si>
  <si>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</si>
  <si>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</si>
  <si>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</si>
  <si>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</si>
  <si>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</si>
  <si>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</si>
  <si>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</si>
  <si>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</si>
  <si>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</si>
  <si>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</si>
  <si>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</si>
  <si>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</si>
  <si>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</si>
  <si>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</si>
  <si>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</si>
  <si>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</si>
  <si>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</si>
  <si>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</si>
  <si>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</si>
  <si>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</si>
  <si>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</si>
  <si>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</si>
  <si>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</si>
  <si>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</si>
  <si>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</si>
  <si>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</si>
  <si>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</si>
  <si>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</si>
  <si>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</si>
  <si>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</si>
  <si>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</si>
  <si>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</si>
  <si>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</si>
  <si>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</si>
  <si>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</si>
  <si>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</si>
  <si>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</si>
  <si>
    <t>UT(0-0-12)</t>
  </si>
  <si>
    <t>UT(0-0-11)</t>
  </si>
  <si>
    <t>2024</t>
  </si>
  <si>
    <t>VL(4-0-0)</t>
  </si>
  <si>
    <t>12/19-22/2023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</si>
</sst>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0" totalsRowShown="0" headerRowDxfId="39" headerRowBorderDxfId="38" tableBorderDxfId="37" totalsRowBorderDxfId="36">
  <autoFilter ref="A8:K660"/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SUM(Table1[EARNED])-SUM(Table1[Absence Undertime W/ Pay])+CONVERTION!$A$3</calculatedColumnFormula>
    </tableColumn>
    <tableColumn id="6" name="Absence Undertime W/O Pay" dataDxfId="30"/>
    <tableColumn id="7" name="EARNED " dataDxfId="29">
      <calculatedColumnFormula>IF(ISBLANK(Table1[[#This Row],[EARNED]]),"",Table1[[#This Row],[EARNED]])</calculatedColumnFormula>
    </tableColumn>
    <tableColumn id="8" name="Absence Undertime  W/ Pay" dataDxfId="28"/>
    <tableColumn id="9" name="BALANCE " dataDxfId="27">
      <calculatedColumnFormula>SUM(Table1[[EARNED ]])-SUM(Table1[Absence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4" name="Table15" displayName="Table15" ref="A8:K55" totalsRowShown="0" headerRowDxfId="24" headerRowBorderDxfId="23" tableBorderDxfId="22" totalsRowBorderDxfId="21">
  <autoFilter ref="A8:K5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60"/>
  <sheetViews>
    <sheetView tabSelected="1" zoomScaleNormal="100" workbookViewId="0">
      <pane ySplit="3705" topLeftCell="A611" activePane="bottomLeft"/>
      <selection activeCell="I9" sqref="I9"/>
      <selection pane="bottomLeft" activeCell="H628" sqref="H6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418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419</v>
      </c>
      <c r="C4" s="53"/>
      <c r="D4" s="22" t="s">
        <v>12</v>
      </c>
      <c r="F4" s="58" t="s">
        <v>420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47.959500000000048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143.5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34486</v>
      </c>
      <c r="B11" s="20" t="s">
        <v>419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34639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34669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</row>
    <row r="18" spans="1:11" x14ac:dyDescent="0.25">
      <c r="A18" s="47" t="s">
        <v>44</v>
      </c>
      <c r="B18" s="20"/>
      <c r="C18" s="13"/>
      <c r="D18" s="39"/>
      <c r="E18" s="34" t="s">
        <v>32</v>
      </c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34700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34731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34790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34820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34851</v>
      </c>
      <c r="B24" s="20"/>
      <c r="C24" s="13">
        <v>1.25</v>
      </c>
      <c r="D24" s="11"/>
      <c r="E24" s="9"/>
      <c r="F24" s="11"/>
      <c r="G24" s="13">
        <f>IF(ISBLANK(Table1[[#This Row],[EARNED]]),"",Table1[[#This Row],[EARNED]])</f>
        <v>1.25</v>
      </c>
      <c r="H24" s="11"/>
      <c r="I24" s="9"/>
      <c r="J24" s="11"/>
      <c r="K24" s="11"/>
    </row>
    <row r="25" spans="1:11" x14ac:dyDescent="0.25">
      <c r="A25" s="40">
        <v>34881</v>
      </c>
      <c r="B25" s="20"/>
      <c r="C25" s="13">
        <v>1.25</v>
      </c>
      <c r="D25" s="11"/>
      <c r="E25" s="9"/>
      <c r="F25" s="11"/>
      <c r="G25" s="13">
        <f>IF(ISBLANK(Table1[[#This Row],[EARNED]]),"",Table1[[#This Row],[EARNED]])</f>
        <v>1.25</v>
      </c>
      <c r="H25" s="11"/>
      <c r="I25" s="9"/>
      <c r="J25" s="11"/>
      <c r="K25" s="11"/>
    </row>
    <row r="26" spans="1:11" x14ac:dyDescent="0.25">
      <c r="A26" s="40">
        <v>34912</v>
      </c>
      <c r="B26" s="20"/>
      <c r="C26" s="13">
        <v>1.25</v>
      </c>
      <c r="D26" s="11"/>
      <c r="E26" s="9"/>
      <c r="F26" s="11"/>
      <c r="G26" s="13">
        <f>IF(ISBLANK(Table1[[#This Row],[EARNED]]),"",Table1[[#This Row],[EARNED]])</f>
        <v>1.25</v>
      </c>
      <c r="H26" s="11"/>
      <c r="I26" s="9"/>
      <c r="J26" s="11"/>
      <c r="K26" s="11"/>
    </row>
    <row r="27" spans="1:11" x14ac:dyDescent="0.25">
      <c r="A27" s="40">
        <v>34943</v>
      </c>
      <c r="B27" s="20"/>
      <c r="C27" s="13">
        <v>1.25</v>
      </c>
      <c r="D27" s="11"/>
      <c r="E27" s="9"/>
      <c r="F27" s="11"/>
      <c r="G27" s="13">
        <f>IF(ISBLANK(Table1[[#This Row],[EARNED]]),"",Table1[[#This Row],[EARNED]])</f>
        <v>1.25</v>
      </c>
      <c r="H27" s="11"/>
      <c r="I27" s="9"/>
      <c r="J27" s="11"/>
      <c r="K27" s="11"/>
    </row>
    <row r="28" spans="1:11" x14ac:dyDescent="0.25">
      <c r="A28" s="40">
        <v>34973</v>
      </c>
      <c r="B28" s="20"/>
      <c r="C28" s="13">
        <v>1.25</v>
      </c>
      <c r="D28" s="11"/>
      <c r="E28" s="9"/>
      <c r="F28" s="11"/>
      <c r="G28" s="13">
        <f>IF(ISBLANK(Table1[[#This Row],[EARNED]]),"",Table1[[#This Row],[EARNED]])</f>
        <v>1.25</v>
      </c>
      <c r="H28" s="11"/>
      <c r="I28" s="9"/>
      <c r="J28" s="11"/>
      <c r="K28" s="11"/>
    </row>
    <row r="29" spans="1:11" x14ac:dyDescent="0.25">
      <c r="A29" s="40">
        <v>35004</v>
      </c>
      <c r="C29" s="13">
        <v>1.25</v>
      </c>
      <c r="D29" s="11"/>
      <c r="E29" s="9"/>
      <c r="F29" s="11"/>
      <c r="G29" s="13">
        <f>IF(ISBLANK(Table1[[#This Row],[EARNED]]),"",Table1[[#This Row],[EARNED]])</f>
        <v>1.25</v>
      </c>
      <c r="H29" s="11"/>
      <c r="I29" s="11"/>
      <c r="J29" s="11"/>
      <c r="K29" s="11"/>
    </row>
    <row r="30" spans="1:11" x14ac:dyDescent="0.25">
      <c r="A30" s="40">
        <v>35034</v>
      </c>
      <c r="B30" s="20" t="s">
        <v>46</v>
      </c>
      <c r="C30" s="13">
        <v>1.25</v>
      </c>
      <c r="D30" s="11">
        <v>5</v>
      </c>
      <c r="E30" s="9"/>
      <c r="F30" s="11"/>
      <c r="G30" s="13">
        <f>IF(ISBLANK(Table1[[#This Row],[EARNED]]),"",Table1[[#This Row],[EARNED]])</f>
        <v>1.25</v>
      </c>
      <c r="H30" s="11"/>
      <c r="I30" s="9"/>
      <c r="J30" s="11"/>
      <c r="K30" s="11"/>
    </row>
    <row r="31" spans="1:11" x14ac:dyDescent="0.25">
      <c r="A31" s="47" t="s">
        <v>54</v>
      </c>
      <c r="B31" s="20"/>
      <c r="C31" s="13"/>
      <c r="D31" s="11"/>
      <c r="E31" s="34" t="s">
        <v>32</v>
      </c>
      <c r="F31" s="11"/>
      <c r="G31" s="13" t="str">
        <f>IF(ISBLANK(Table1[[#This Row],[EARNED]]),"",Table1[[#This Row],[EARNED]])</f>
        <v/>
      </c>
      <c r="H31" s="11"/>
      <c r="I31" s="34" t="s">
        <v>32</v>
      </c>
      <c r="J31" s="11"/>
      <c r="K31" s="11"/>
    </row>
    <row r="32" spans="1:11" x14ac:dyDescent="0.25">
      <c r="A32" s="40">
        <v>35065</v>
      </c>
      <c r="B32" s="20"/>
      <c r="C32" s="13">
        <v>1.25</v>
      </c>
      <c r="D32" s="11"/>
      <c r="E32" s="9"/>
      <c r="F32" s="11"/>
      <c r="G32" s="13">
        <f>IF(ISBLANK(Table1[[#This Row],[EARNED]]),"",Table1[[#This Row],[EARNED]])</f>
        <v>1.25</v>
      </c>
      <c r="H32" s="11"/>
      <c r="I32" s="9"/>
      <c r="J32" s="11"/>
      <c r="K32" s="11"/>
    </row>
    <row r="33" spans="1:11" x14ac:dyDescent="0.25">
      <c r="A33" s="40">
        <v>35096</v>
      </c>
      <c r="B33" s="20"/>
      <c r="C33" s="13">
        <v>1.25</v>
      </c>
      <c r="D33" s="11"/>
      <c r="E33" s="9"/>
      <c r="F33" s="11"/>
      <c r="G33" s="13">
        <f>IF(ISBLANK(Table1[[#This Row],[EARNED]]),"",Table1[[#This Row],[EARNED]])</f>
        <v>1.25</v>
      </c>
      <c r="H33" s="11"/>
      <c r="I33" s="9"/>
      <c r="J33" s="11"/>
      <c r="K33" s="11"/>
    </row>
    <row r="34" spans="1:11" x14ac:dyDescent="0.25">
      <c r="A34" s="40">
        <v>35125</v>
      </c>
      <c r="B34" s="20"/>
      <c r="C34" s="13">
        <v>1.25</v>
      </c>
      <c r="D34" s="11"/>
      <c r="E34" s="9"/>
      <c r="F34" s="11"/>
      <c r="G34" s="13">
        <f>IF(ISBLANK(Table1[[#This Row],[EARNED]]),"",Table1[[#This Row],[EARNED]])</f>
        <v>1.25</v>
      </c>
      <c r="H34" s="11"/>
      <c r="I34" s="9"/>
      <c r="J34" s="11"/>
      <c r="K34" s="11"/>
    </row>
    <row r="35" spans="1:11" x14ac:dyDescent="0.25">
      <c r="A35" s="40"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35186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35370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35400</v>
      </c>
      <c r="B43" s="20" t="s">
        <v>68</v>
      </c>
      <c r="C43" s="13">
        <v>1.25</v>
      </c>
      <c r="D43" s="39">
        <v>0.46500000000000002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46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53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35431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35462</v>
      </c>
      <c r="B47" s="20" t="s">
        <v>63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25">
      <c r="A48" s="40">
        <v>35490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35521</v>
      </c>
      <c r="B49" s="20" t="s">
        <v>47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72</v>
      </c>
    </row>
    <row r="50" spans="1:11" x14ac:dyDescent="0.25">
      <c r="A50" s="40">
        <v>35551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8"/>
    </row>
    <row r="53" spans="1:11" x14ac:dyDescent="0.25">
      <c r="A53" s="40"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8"/>
    </row>
    <row r="55" spans="1:11" x14ac:dyDescent="0.25">
      <c r="A55" s="40">
        <v>35704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/>
    </row>
    <row r="57" spans="1:11" x14ac:dyDescent="0.25">
      <c r="A57" s="40">
        <v>35765</v>
      </c>
      <c r="B57" s="20" t="s">
        <v>74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52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40">
        <v>35796</v>
      </c>
      <c r="B59" s="20" t="s">
        <v>75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35827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77</v>
      </c>
    </row>
    <row r="63" spans="1:11" x14ac:dyDescent="0.25">
      <c r="A63" s="40">
        <v>35916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35947</v>
      </c>
      <c r="B64" s="20" t="s">
        <v>76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35977</v>
      </c>
      <c r="B65" s="20" t="s">
        <v>79</v>
      </c>
      <c r="C65" s="13">
        <v>1.25</v>
      </c>
      <c r="D65" s="39">
        <v>8.0000000000000002E-3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36008</v>
      </c>
      <c r="B66" s="20" t="s">
        <v>79</v>
      </c>
      <c r="C66" s="13">
        <v>1.25</v>
      </c>
      <c r="D66" s="39">
        <v>8.0000000000000002E-3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/>
    </row>
    <row r="67" spans="1:11" x14ac:dyDescent="0.25">
      <c r="A67" s="40">
        <v>36039</v>
      </c>
      <c r="B67" s="20" t="s">
        <v>81</v>
      </c>
      <c r="C67" s="13">
        <v>1.25</v>
      </c>
      <c r="D67" s="39">
        <v>4.0000000000000001E-3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36069</v>
      </c>
      <c r="B68" s="20" t="s">
        <v>82</v>
      </c>
      <c r="C68" s="13">
        <v>1.25</v>
      </c>
      <c r="D68" s="39">
        <v>0.05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36100</v>
      </c>
      <c r="B69" s="20" t="s">
        <v>83</v>
      </c>
      <c r="C69" s="13">
        <v>1.25</v>
      </c>
      <c r="D69" s="39">
        <v>1.4999999999999999E-2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36130</v>
      </c>
      <c r="B70" s="20" t="s">
        <v>84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14</v>
      </c>
      <c r="I70" s="9"/>
      <c r="J70" s="11"/>
      <c r="K70" s="20" t="s">
        <v>87</v>
      </c>
    </row>
    <row r="71" spans="1:11" x14ac:dyDescent="0.25">
      <c r="A71" s="40"/>
      <c r="B71" s="20" t="s">
        <v>85</v>
      </c>
      <c r="C71" s="13"/>
      <c r="D71" s="39">
        <v>0.55000000000000004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 t="s">
        <v>46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7" t="s">
        <v>51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36161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/>
    </row>
    <row r="75" spans="1:11" x14ac:dyDescent="0.25">
      <c r="A75" s="40"/>
      <c r="B75" s="20" t="s">
        <v>92</v>
      </c>
      <c r="C75" s="13"/>
      <c r="D75" s="39">
        <v>0.55400000000000005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11"/>
      <c r="I76" s="11"/>
      <c r="J76" s="11"/>
      <c r="K76" s="11"/>
    </row>
    <row r="77" spans="1:11" x14ac:dyDescent="0.25">
      <c r="A77" s="40"/>
      <c r="B77" s="20" t="s">
        <v>47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93</v>
      </c>
      <c r="C78" s="13"/>
      <c r="D78" s="39">
        <v>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97</v>
      </c>
    </row>
    <row r="79" spans="1:11" x14ac:dyDescent="0.25">
      <c r="A79" s="40"/>
      <c r="B79" s="20" t="s">
        <v>92</v>
      </c>
      <c r="C79" s="13"/>
      <c r="D79" s="39">
        <v>0.55400000000000005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36220</v>
      </c>
      <c r="B80" s="20" t="s">
        <v>56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36229</v>
      </c>
    </row>
    <row r="81" spans="1:11" x14ac:dyDescent="0.25">
      <c r="A81" s="40"/>
      <c r="B81" s="20" t="s">
        <v>94</v>
      </c>
      <c r="C81" s="13"/>
      <c r="D81" s="39">
        <v>0.50800000000000001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36251</v>
      </c>
      <c r="B82" s="20" t="s">
        <v>56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36262</v>
      </c>
    </row>
    <row r="83" spans="1:11" x14ac:dyDescent="0.25">
      <c r="A83" s="40"/>
      <c r="B83" s="20" t="s">
        <v>98</v>
      </c>
      <c r="C83" s="13"/>
      <c r="D83" s="39">
        <v>0.01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36281</v>
      </c>
      <c r="B84" s="20" t="s">
        <v>99</v>
      </c>
      <c r="C84" s="13">
        <v>1.25</v>
      </c>
      <c r="D84" s="39">
        <v>7.4999999999999997E-2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36312</v>
      </c>
      <c r="B85" s="20" t="s">
        <v>100</v>
      </c>
      <c r="C85" s="13">
        <v>1.25</v>
      </c>
      <c r="D85" s="39">
        <v>0.121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36342</v>
      </c>
      <c r="B86" s="20" t="s">
        <v>101</v>
      </c>
      <c r="C86" s="13">
        <v>1.25</v>
      </c>
      <c r="D86" s="39">
        <v>0.14199999999999999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36373</v>
      </c>
      <c r="B87" s="20" t="s">
        <v>102</v>
      </c>
      <c r="C87" s="13">
        <v>1.25</v>
      </c>
      <c r="D87" s="39">
        <v>0.53300000000000003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36404</v>
      </c>
      <c r="B88" s="20" t="s">
        <v>103</v>
      </c>
      <c r="C88" s="13">
        <v>1.25</v>
      </c>
      <c r="D88" s="39">
        <v>0.53100000000000003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36434</v>
      </c>
      <c r="B89" s="20" t="s">
        <v>104</v>
      </c>
      <c r="C89" s="13">
        <v>1.25</v>
      </c>
      <c r="D89" s="39">
        <v>7.2999999999999995E-2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36465</v>
      </c>
      <c r="B90" s="20" t="s">
        <v>49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107</v>
      </c>
    </row>
    <row r="91" spans="1:11" x14ac:dyDescent="0.25">
      <c r="A91" s="40"/>
      <c r="B91" s="20" t="s">
        <v>105</v>
      </c>
      <c r="C91" s="13"/>
      <c r="D91" s="39">
        <v>1.054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36495</v>
      </c>
      <c r="B92" s="20" t="s">
        <v>106</v>
      </c>
      <c r="C92" s="13">
        <v>1.25</v>
      </c>
      <c r="D92" s="39">
        <v>0.108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7" t="s">
        <v>90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36526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36542</v>
      </c>
    </row>
    <row r="95" spans="1:11" x14ac:dyDescent="0.25">
      <c r="A95" s="40"/>
      <c r="B95" s="20" t="s">
        <v>108</v>
      </c>
      <c r="C95" s="13"/>
      <c r="D95" s="39">
        <v>0.1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36557</v>
      </c>
      <c r="B96" s="20" t="s">
        <v>49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112</v>
      </c>
    </row>
    <row r="97" spans="1:11" x14ac:dyDescent="0.25">
      <c r="A97" s="40"/>
      <c r="B97" s="20" t="s">
        <v>109</v>
      </c>
      <c r="C97" s="13"/>
      <c r="D97" s="39">
        <v>0.13100000000000001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36586</v>
      </c>
      <c r="B98" s="20" t="s">
        <v>56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36602</v>
      </c>
    </row>
    <row r="99" spans="1:11" x14ac:dyDescent="0.25">
      <c r="A99" s="40"/>
      <c r="B99" s="20" t="s">
        <v>110</v>
      </c>
      <c r="C99" s="13"/>
      <c r="D99" s="39">
        <v>4.5999999999999999E-2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36626</v>
      </c>
    </row>
    <row r="101" spans="1:11" x14ac:dyDescent="0.25">
      <c r="A101" s="40"/>
      <c r="B101" s="20" t="s">
        <v>111</v>
      </c>
      <c r="C101" s="13"/>
      <c r="D101" s="39">
        <v>0.56899999999999995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36647</v>
      </c>
      <c r="B102" s="20" t="s">
        <v>113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36670</v>
      </c>
    </row>
    <row r="103" spans="1:11" x14ac:dyDescent="0.25">
      <c r="A103" s="40"/>
      <c r="B103" s="20" t="s">
        <v>56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36671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8">
        <v>36704</v>
      </c>
    </row>
    <row r="105" spans="1:11" x14ac:dyDescent="0.25">
      <c r="A105" s="40"/>
      <c r="B105" s="20" t="s">
        <v>98</v>
      </c>
      <c r="C105" s="13"/>
      <c r="D105" s="39">
        <v>0.01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36678</v>
      </c>
      <c r="B106" s="20" t="s">
        <v>98</v>
      </c>
      <c r="C106" s="13">
        <v>1.25</v>
      </c>
      <c r="D106" s="39">
        <v>0.01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36708</v>
      </c>
      <c r="B107" s="20" t="s">
        <v>56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36713</v>
      </c>
    </row>
    <row r="108" spans="1:11" x14ac:dyDescent="0.25">
      <c r="A108" s="40"/>
      <c r="B108" s="20" t="s">
        <v>114</v>
      </c>
      <c r="C108" s="13"/>
      <c r="D108" s="39">
        <v>0.13300000000000001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36739</v>
      </c>
      <c r="B109" s="20" t="s">
        <v>115</v>
      </c>
      <c r="C109" s="13">
        <v>1.25</v>
      </c>
      <c r="D109" s="39">
        <v>0.58099999999999996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36770</v>
      </c>
      <c r="B110" s="20" t="s">
        <v>116</v>
      </c>
      <c r="C110" s="13">
        <v>1.25</v>
      </c>
      <c r="D110" s="39">
        <v>3.5000000000000003E-2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36800</v>
      </c>
      <c r="B111" s="20" t="s">
        <v>117</v>
      </c>
      <c r="C111" s="13">
        <v>1.25</v>
      </c>
      <c r="D111" s="39">
        <v>0.23699999999999999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36844</v>
      </c>
    </row>
    <row r="113" spans="1:11" x14ac:dyDescent="0.25">
      <c r="A113" s="40"/>
      <c r="B113" s="20" t="s">
        <v>118</v>
      </c>
      <c r="C113" s="13"/>
      <c r="D113" s="39">
        <v>0.21199999999999999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120</v>
      </c>
    </row>
    <row r="114" spans="1:11" x14ac:dyDescent="0.25">
      <c r="A114" s="40">
        <v>36861</v>
      </c>
      <c r="B114" s="20" t="s">
        <v>47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119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121</v>
      </c>
    </row>
    <row r="116" spans="1:11" x14ac:dyDescent="0.25">
      <c r="A116" s="47" t="s">
        <v>89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36892</v>
      </c>
      <c r="B117" s="20" t="s">
        <v>122</v>
      </c>
      <c r="C117" s="13">
        <v>1.25</v>
      </c>
      <c r="D117" s="39">
        <v>4.1500000000000002E-2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36923</v>
      </c>
      <c r="B118" s="20" t="s">
        <v>80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2</v>
      </c>
      <c r="I118" s="9"/>
      <c r="J118" s="11"/>
      <c r="K118" s="20" t="s">
        <v>123</v>
      </c>
    </row>
    <row r="119" spans="1:11" x14ac:dyDescent="0.25">
      <c r="A119" s="40"/>
      <c r="B119" s="20" t="s">
        <v>124</v>
      </c>
      <c r="C119" s="13"/>
      <c r="D119" s="39">
        <v>0.19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36951</v>
      </c>
      <c r="B120" s="20" t="s">
        <v>125</v>
      </c>
      <c r="C120" s="13">
        <v>1.25</v>
      </c>
      <c r="D120" s="39">
        <v>0.32500000000000001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36982</v>
      </c>
      <c r="B121" s="20" t="s">
        <v>126</v>
      </c>
      <c r="C121" s="13">
        <v>1.25</v>
      </c>
      <c r="D121" s="39">
        <v>0.27700000000000002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37012</v>
      </c>
      <c r="B122" s="20" t="s">
        <v>113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37040</v>
      </c>
    </row>
    <row r="123" spans="1:11" x14ac:dyDescent="0.25">
      <c r="A123" s="40"/>
      <c r="B123" s="20" t="s">
        <v>127</v>
      </c>
      <c r="C123" s="13"/>
      <c r="D123" s="39">
        <v>0.26900000000000002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37043</v>
      </c>
      <c r="B124" s="20" t="s">
        <v>128</v>
      </c>
      <c r="C124" s="13">
        <v>1.25</v>
      </c>
      <c r="D124" s="39">
        <v>0.30199999999999999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37073</v>
      </c>
      <c r="B125" s="20" t="s">
        <v>49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134</v>
      </c>
    </row>
    <row r="126" spans="1:11" x14ac:dyDescent="0.25">
      <c r="A126" s="40"/>
      <c r="B126" s="20" t="s">
        <v>133</v>
      </c>
      <c r="C126" s="13"/>
      <c r="D126" s="39">
        <v>0.42899999999999999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37104</v>
      </c>
      <c r="B127" s="20" t="s">
        <v>129</v>
      </c>
      <c r="C127" s="13">
        <v>1.25</v>
      </c>
      <c r="D127" s="39">
        <v>0.61499999999999999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37135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37186</v>
      </c>
    </row>
    <row r="130" spans="1:11" x14ac:dyDescent="0.25">
      <c r="A130" s="40"/>
      <c r="B130" s="20" t="s">
        <v>130</v>
      </c>
      <c r="C130" s="13"/>
      <c r="D130" s="39">
        <v>1.1499999999999999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63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135</v>
      </c>
    </row>
    <row r="132" spans="1:11" x14ac:dyDescent="0.25">
      <c r="A132" s="40"/>
      <c r="B132" s="20" t="s">
        <v>56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37210</v>
      </c>
    </row>
    <row r="133" spans="1:11" x14ac:dyDescent="0.25">
      <c r="A133" s="40"/>
      <c r="B133" s="20" t="s">
        <v>47</v>
      </c>
      <c r="C133" s="13"/>
      <c r="D133" s="39">
        <v>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136</v>
      </c>
    </row>
    <row r="134" spans="1:11" x14ac:dyDescent="0.25">
      <c r="A134" s="40"/>
      <c r="B134" s="20" t="s">
        <v>131</v>
      </c>
      <c r="C134" s="13"/>
      <c r="D134" s="39">
        <v>0.47299999999999998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37226</v>
      </c>
      <c r="B135" s="20" t="s">
        <v>132</v>
      </c>
      <c r="C135" s="13">
        <v>1.25</v>
      </c>
      <c r="D135" s="39">
        <v>0.154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7" t="s">
        <v>88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37257</v>
      </c>
      <c r="B137" s="20" t="s">
        <v>80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137</v>
      </c>
      <c r="C138" s="13"/>
      <c r="D138" s="39">
        <v>0.28299999999999997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>
        <v>37298</v>
      </c>
    </row>
    <row r="139" spans="1:11" x14ac:dyDescent="0.25">
      <c r="A139" s="40">
        <v>37288</v>
      </c>
      <c r="B139" s="20" t="s">
        <v>80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143</v>
      </c>
    </row>
    <row r="140" spans="1:11" x14ac:dyDescent="0.25">
      <c r="A140" s="40"/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3</v>
      </c>
      <c r="I140" s="9"/>
      <c r="J140" s="11"/>
      <c r="K140" s="20" t="s">
        <v>144</v>
      </c>
    </row>
    <row r="141" spans="1:11" x14ac:dyDescent="0.25">
      <c r="A141" s="40"/>
      <c r="B141" s="20" t="s">
        <v>56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8">
        <v>37316</v>
      </c>
    </row>
    <row r="142" spans="1:11" x14ac:dyDescent="0.25">
      <c r="A142" s="40"/>
      <c r="B142" s="20" t="s">
        <v>55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4</v>
      </c>
      <c r="I142" s="9"/>
      <c r="J142" s="11"/>
      <c r="K142" s="20" t="s">
        <v>145</v>
      </c>
    </row>
    <row r="143" spans="1:11" x14ac:dyDescent="0.25">
      <c r="A143" s="40"/>
      <c r="B143" s="20" t="s">
        <v>138</v>
      </c>
      <c r="C143" s="13"/>
      <c r="D143" s="39">
        <v>0.11700000000000001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146</v>
      </c>
    </row>
    <row r="144" spans="1:11" x14ac:dyDescent="0.25">
      <c r="A144" s="40">
        <v>37316</v>
      </c>
      <c r="B144" s="20" t="s">
        <v>139</v>
      </c>
      <c r="C144" s="13">
        <v>1.25</v>
      </c>
      <c r="D144" s="39">
        <v>8.6999999999999994E-2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37348</v>
      </c>
    </row>
    <row r="146" spans="1:11" x14ac:dyDescent="0.25">
      <c r="A146" s="40"/>
      <c r="B146" s="20" t="s">
        <v>140</v>
      </c>
      <c r="C146" s="13"/>
      <c r="D146" s="39">
        <v>0.14399999999999999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37377</v>
      </c>
      <c r="B147" s="20" t="s">
        <v>56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37384</v>
      </c>
    </row>
    <row r="148" spans="1:11" x14ac:dyDescent="0.25">
      <c r="A148" s="40"/>
      <c r="B148" s="20" t="s">
        <v>56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37400</v>
      </c>
    </row>
    <row r="149" spans="1:11" x14ac:dyDescent="0.25">
      <c r="A149" s="40">
        <v>37408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147</v>
      </c>
    </row>
    <row r="150" spans="1:11" x14ac:dyDescent="0.25">
      <c r="A150" s="40">
        <v>37438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37469</v>
      </c>
      <c r="B151" s="20" t="s">
        <v>56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37483</v>
      </c>
    </row>
    <row r="152" spans="1:11" x14ac:dyDescent="0.25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37489</v>
      </c>
    </row>
    <row r="153" spans="1:11" x14ac:dyDescent="0.25">
      <c r="A153" s="40"/>
      <c r="B153" s="20" t="s">
        <v>141</v>
      </c>
      <c r="C153" s="13"/>
      <c r="D153" s="39">
        <v>2.7E-2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37530</v>
      </c>
      <c r="B155" s="20" t="s">
        <v>113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37552</v>
      </c>
    </row>
    <row r="156" spans="1:11" x14ac:dyDescent="0.25">
      <c r="A156" s="40"/>
      <c r="B156" s="20" t="s">
        <v>79</v>
      </c>
      <c r="C156" s="13"/>
      <c r="D156" s="39">
        <v>8.0000000000000002E-3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37561</v>
      </c>
      <c r="B157" s="20" t="s">
        <v>80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150</v>
      </c>
    </row>
    <row r="158" spans="1:11" x14ac:dyDescent="0.25">
      <c r="A158" s="40"/>
      <c r="B158" s="20" t="s">
        <v>113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37574</v>
      </c>
    </row>
    <row r="159" spans="1:11" x14ac:dyDescent="0.25">
      <c r="A159" s="40"/>
      <c r="B159" s="20" t="s">
        <v>63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151</v>
      </c>
    </row>
    <row r="160" spans="1:11" x14ac:dyDescent="0.25">
      <c r="A160" s="40"/>
      <c r="B160" s="20" t="s">
        <v>149</v>
      </c>
      <c r="C160" s="13"/>
      <c r="D160" s="39">
        <v>8.3000000000000004E-2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37591</v>
      </c>
      <c r="B161" s="20" t="s">
        <v>119</v>
      </c>
      <c r="C161" s="13"/>
      <c r="D161" s="39">
        <v>1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/>
      <c r="B162" s="20" t="s">
        <v>148</v>
      </c>
      <c r="C162" s="13"/>
      <c r="D162" s="39">
        <v>0.217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7" t="s">
        <v>91</v>
      </c>
      <c r="B163" s="20"/>
      <c r="C163" s="13"/>
      <c r="D163" s="39"/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20"/>
    </row>
    <row r="164" spans="1:11" x14ac:dyDescent="0.25">
      <c r="A164" s="40">
        <v>37622</v>
      </c>
      <c r="B164" s="20" t="s">
        <v>56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37642</v>
      </c>
    </row>
    <row r="165" spans="1:11" x14ac:dyDescent="0.25">
      <c r="A165" s="40"/>
      <c r="B165" s="20" t="s">
        <v>63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160</v>
      </c>
    </row>
    <row r="166" spans="1:11" x14ac:dyDescent="0.25">
      <c r="A166" s="40"/>
      <c r="B166" s="20" t="s">
        <v>156</v>
      </c>
      <c r="C166" s="13"/>
      <c r="D166" s="39">
        <v>1.135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37653</v>
      </c>
      <c r="B167" s="20" t="s">
        <v>157</v>
      </c>
      <c r="C167" s="13">
        <v>1.25</v>
      </c>
      <c r="D167" s="39">
        <v>1.321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37681</v>
      </c>
      <c r="B168" s="20" t="s">
        <v>56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37691</v>
      </c>
    </row>
    <row r="169" spans="1:11" x14ac:dyDescent="0.25">
      <c r="A169" s="40"/>
      <c r="B169" s="20" t="s">
        <v>158</v>
      </c>
      <c r="C169" s="13"/>
      <c r="D169" s="39">
        <v>0.17699999999999999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161</v>
      </c>
    </row>
    <row r="170" spans="1:11" x14ac:dyDescent="0.25">
      <c r="A170" s="40">
        <v>37712</v>
      </c>
      <c r="B170" s="20" t="s">
        <v>159</v>
      </c>
      <c r="C170" s="13">
        <v>1.25</v>
      </c>
      <c r="D170" s="39">
        <v>0.17899999999999999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37749</v>
      </c>
    </row>
    <row r="172" spans="1:11" x14ac:dyDescent="0.25">
      <c r="A172" s="40"/>
      <c r="B172" s="20" t="s">
        <v>162</v>
      </c>
      <c r="C172" s="13"/>
      <c r="D172" s="39">
        <v>0.20200000000000001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 t="s">
        <v>170</v>
      </c>
    </row>
    <row r="173" spans="1:11" x14ac:dyDescent="0.25">
      <c r="A173" s="40">
        <v>37773</v>
      </c>
      <c r="B173" s="20" t="s">
        <v>163</v>
      </c>
      <c r="C173" s="13">
        <v>1.25</v>
      </c>
      <c r="D173" s="39">
        <v>0.40200000000000002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37803</v>
      </c>
      <c r="B174" s="20" t="s">
        <v>56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171</v>
      </c>
    </row>
    <row r="175" spans="1:11" x14ac:dyDescent="0.25">
      <c r="A175" s="40"/>
      <c r="B175" s="20" t="s">
        <v>164</v>
      </c>
      <c r="C175" s="13"/>
      <c r="D175" s="39">
        <v>0.435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37834</v>
      </c>
      <c r="B176" s="20" t="s">
        <v>80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172</v>
      </c>
    </row>
    <row r="177" spans="1:11" x14ac:dyDescent="0.25">
      <c r="A177" s="40"/>
      <c r="B177" s="20" t="s">
        <v>165</v>
      </c>
      <c r="C177" s="13"/>
      <c r="D177" s="39">
        <v>0.28999999999999998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37865</v>
      </c>
      <c r="B178" s="20" t="s">
        <v>56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37883</v>
      </c>
    </row>
    <row r="179" spans="1:11" x14ac:dyDescent="0.25">
      <c r="A179" s="40"/>
      <c r="B179" s="20" t="s">
        <v>166</v>
      </c>
      <c r="C179" s="13"/>
      <c r="D179" s="39">
        <v>9.4E-2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37895</v>
      </c>
      <c r="B180" s="20" t="s">
        <v>49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3</v>
      </c>
      <c r="I180" s="9"/>
      <c r="J180" s="11"/>
      <c r="K180" s="20" t="s">
        <v>173</v>
      </c>
    </row>
    <row r="181" spans="1:11" x14ac:dyDescent="0.25">
      <c r="A181" s="40"/>
      <c r="B181" s="20" t="s">
        <v>56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37914</v>
      </c>
    </row>
    <row r="182" spans="1:11" x14ac:dyDescent="0.25">
      <c r="A182" s="40"/>
      <c r="B182" s="20" t="s">
        <v>169</v>
      </c>
      <c r="C182" s="13"/>
      <c r="D182" s="39">
        <v>0.19400000000000001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37926</v>
      </c>
      <c r="B183" s="20" t="s">
        <v>80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174</v>
      </c>
    </row>
    <row r="184" spans="1:11" x14ac:dyDescent="0.25">
      <c r="A184" s="40"/>
      <c r="B184" s="20" t="s">
        <v>168</v>
      </c>
      <c r="C184" s="13"/>
      <c r="D184" s="39">
        <v>0.51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37956</v>
      </c>
      <c r="B185" s="20" t="s">
        <v>167</v>
      </c>
      <c r="C185" s="13">
        <v>1.25</v>
      </c>
      <c r="D185" s="39">
        <v>0.27500000000000002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7" t="s">
        <v>155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37987</v>
      </c>
      <c r="B187" s="20" t="s">
        <v>175</v>
      </c>
      <c r="C187" s="13">
        <v>1.25</v>
      </c>
      <c r="D187" s="39">
        <v>0.63500000000000001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177</v>
      </c>
    </row>
    <row r="188" spans="1:11" x14ac:dyDescent="0.25">
      <c r="A188" s="40">
        <v>38018</v>
      </c>
      <c r="B188" s="20" t="s">
        <v>113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38050</v>
      </c>
    </row>
    <row r="189" spans="1:11" x14ac:dyDescent="0.25">
      <c r="A189" s="40"/>
      <c r="B189" s="20" t="s">
        <v>176</v>
      </c>
      <c r="C189" s="13"/>
      <c r="D189" s="39">
        <v>0.46200000000000002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38047</v>
      </c>
      <c r="B190" s="20" t="s">
        <v>56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38049</v>
      </c>
    </row>
    <row r="191" spans="1:11" x14ac:dyDescent="0.25">
      <c r="A191" s="40"/>
      <c r="B191" s="20" t="s">
        <v>178</v>
      </c>
      <c r="C191" s="13"/>
      <c r="D191" s="39">
        <v>0.66200000000000003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8"/>
    </row>
    <row r="192" spans="1:11" x14ac:dyDescent="0.25">
      <c r="A192" s="40">
        <v>38078</v>
      </c>
      <c r="B192" s="20" t="s">
        <v>113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/>
    </row>
    <row r="194" spans="1:11" x14ac:dyDescent="0.25">
      <c r="A194" s="40"/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/>
    </row>
    <row r="195" spans="1:11" x14ac:dyDescent="0.25">
      <c r="A195" s="40"/>
      <c r="B195" s="20" t="s">
        <v>179</v>
      </c>
      <c r="C195" s="13"/>
      <c r="D195" s="39">
        <v>0.16900000000000001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38108</v>
      </c>
      <c r="B196" s="20" t="s">
        <v>63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180</v>
      </c>
      <c r="C197" s="13"/>
      <c r="D197" s="39">
        <v>1.1870000000000001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38139</v>
      </c>
      <c r="B198" s="20" t="s">
        <v>113</v>
      </c>
      <c r="C198" s="13">
        <v>1.25</v>
      </c>
      <c r="D198" s="39">
        <v>1</v>
      </c>
      <c r="E198" s="34" t="s">
        <v>32</v>
      </c>
      <c r="F198" s="20"/>
      <c r="G198" s="13">
        <f>IF(ISBLANK(Table1[[#This Row],[EARNED]]),"",Table1[[#This Row],[EARNED]])</f>
        <v>1.25</v>
      </c>
      <c r="H198" s="39"/>
      <c r="I198" s="34" t="s">
        <v>32</v>
      </c>
      <c r="J198" s="11"/>
      <c r="K198" s="20"/>
    </row>
    <row r="199" spans="1:11" x14ac:dyDescent="0.25">
      <c r="A199" s="40"/>
      <c r="B199" s="20" t="s">
        <v>75</v>
      </c>
      <c r="C199" s="13"/>
      <c r="D199" s="39">
        <v>0.38100000000000001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38169</v>
      </c>
      <c r="B200" s="20" t="s">
        <v>56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/>
    </row>
    <row r="201" spans="1:11" x14ac:dyDescent="0.25">
      <c r="A201" s="40"/>
      <c r="B201" s="20" t="s">
        <v>49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25">
      <c r="A202" s="40"/>
      <c r="B202" s="20" t="s">
        <v>132</v>
      </c>
      <c r="C202" s="13"/>
      <c r="D202" s="39">
        <v>0.17699999999999999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38200</v>
      </c>
      <c r="B203" s="20" t="s">
        <v>80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/>
    </row>
    <row r="204" spans="1:11" x14ac:dyDescent="0.25">
      <c r="A204" s="40"/>
      <c r="B204" s="20" t="s">
        <v>76</v>
      </c>
      <c r="C204" s="13"/>
      <c r="D204" s="39">
        <v>0.5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38231</v>
      </c>
      <c r="B205" s="20" t="s">
        <v>63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56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158</v>
      </c>
      <c r="C207" s="13"/>
      <c r="D207" s="39">
        <v>0.17699999999999999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38261</v>
      </c>
      <c r="B208" s="20" t="s">
        <v>56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38274</v>
      </c>
    </row>
    <row r="209" spans="1:11" x14ac:dyDescent="0.25">
      <c r="A209" s="40"/>
      <c r="B209" s="20" t="s">
        <v>113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>
        <v>38289</v>
      </c>
    </row>
    <row r="210" spans="1:11" x14ac:dyDescent="0.25">
      <c r="A210" s="40"/>
      <c r="B210" s="20" t="s">
        <v>181</v>
      </c>
      <c r="C210" s="13"/>
      <c r="D210" s="39">
        <v>0.29599999999999999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38292</v>
      </c>
      <c r="B211" s="20" t="s">
        <v>80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184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38321</v>
      </c>
    </row>
    <row r="213" spans="1:11" x14ac:dyDescent="0.25">
      <c r="A213" s="40"/>
      <c r="B213" s="20" t="s">
        <v>182</v>
      </c>
      <c r="C213" s="13"/>
      <c r="D213" s="39">
        <v>0.66700000000000004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38322</v>
      </c>
      <c r="B214" s="20" t="s">
        <v>183</v>
      </c>
      <c r="C214" s="13">
        <v>1.25</v>
      </c>
      <c r="D214" s="39">
        <v>0.78700000000000003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7" t="s">
        <v>154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38353</v>
      </c>
      <c r="B216" s="20" t="s">
        <v>185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192</v>
      </c>
    </row>
    <row r="217" spans="1:11" x14ac:dyDescent="0.25">
      <c r="A217" s="40"/>
      <c r="B217" s="20" t="s">
        <v>186</v>
      </c>
      <c r="C217" s="13"/>
      <c r="D217" s="39">
        <v>0.58699999999999997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193</v>
      </c>
    </row>
    <row r="218" spans="1:11" x14ac:dyDescent="0.25">
      <c r="A218" s="40">
        <v>38384</v>
      </c>
      <c r="B218" s="20" t="s">
        <v>185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8">
        <v>38440</v>
      </c>
    </row>
    <row r="219" spans="1:11" x14ac:dyDescent="0.25">
      <c r="A219" s="40"/>
      <c r="B219" s="20" t="s">
        <v>187</v>
      </c>
      <c r="C219" s="13"/>
      <c r="D219" s="39">
        <v>1.008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194</v>
      </c>
    </row>
    <row r="220" spans="1:11" x14ac:dyDescent="0.25">
      <c r="A220" s="40">
        <v>38412</v>
      </c>
      <c r="B220" s="20" t="s">
        <v>113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185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188</v>
      </c>
      <c r="C222" s="13"/>
      <c r="D222" s="39">
        <v>0.28100000000000003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38443</v>
      </c>
      <c r="B223" s="20" t="s">
        <v>119</v>
      </c>
      <c r="C223" s="13">
        <v>1.25</v>
      </c>
      <c r="D223" s="39">
        <v>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48">
        <v>38467</v>
      </c>
    </row>
    <row r="224" spans="1:11" x14ac:dyDescent="0.25">
      <c r="A224" s="40"/>
      <c r="B224" s="20" t="s">
        <v>56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>
        <v>38465</v>
      </c>
    </row>
    <row r="225" spans="1:11" x14ac:dyDescent="0.25">
      <c r="A225" s="40"/>
      <c r="B225" s="20" t="s">
        <v>56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>
        <v>38471</v>
      </c>
    </row>
    <row r="226" spans="1:11" x14ac:dyDescent="0.25">
      <c r="A226" s="40"/>
      <c r="B226" s="20" t="s">
        <v>189</v>
      </c>
      <c r="C226" s="13"/>
      <c r="D226" s="39">
        <v>0.39800000000000002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38473</v>
      </c>
      <c r="B227" s="20" t="s">
        <v>190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7</v>
      </c>
      <c r="I227" s="9"/>
      <c r="J227" s="11"/>
      <c r="K227" s="20" t="s">
        <v>195</v>
      </c>
    </row>
    <row r="228" spans="1:11" x14ac:dyDescent="0.25">
      <c r="A228" s="40"/>
      <c r="B228" s="20" t="s">
        <v>80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191</v>
      </c>
      <c r="C229" s="13"/>
      <c r="D229" s="39">
        <v>0.115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38504</v>
      </c>
      <c r="B230" s="20" t="s">
        <v>56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38517</v>
      </c>
    </row>
    <row r="231" spans="1:11" x14ac:dyDescent="0.25">
      <c r="A231" s="40"/>
      <c r="B231" s="20" t="s">
        <v>113</v>
      </c>
      <c r="C231" s="13"/>
      <c r="D231" s="39">
        <v>1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>
        <v>38524</v>
      </c>
    </row>
    <row r="232" spans="1:11" x14ac:dyDescent="0.25">
      <c r="A232" s="40"/>
      <c r="B232" s="20" t="s">
        <v>108</v>
      </c>
      <c r="C232" s="13"/>
      <c r="D232" s="39">
        <v>0.1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197</v>
      </c>
      <c r="C233" s="13">
        <v>1.25</v>
      </c>
      <c r="D233" s="39">
        <v>0.6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56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38580</v>
      </c>
    </row>
    <row r="235" spans="1:11" x14ac:dyDescent="0.25">
      <c r="A235" s="40"/>
      <c r="B235" s="20" t="s">
        <v>169</v>
      </c>
      <c r="C235" s="13"/>
      <c r="D235" s="39">
        <v>0.19400000000000001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>
        <v>38590</v>
      </c>
    </row>
    <row r="236" spans="1:11" x14ac:dyDescent="0.25">
      <c r="A236" s="40">
        <v>38596</v>
      </c>
      <c r="B236" s="20" t="s">
        <v>83</v>
      </c>
      <c r="C236" s="13">
        <v>1.25</v>
      </c>
      <c r="D236" s="39">
        <v>1.4999999999999999E-2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38626</v>
      </c>
      <c r="B237" s="20" t="s">
        <v>198</v>
      </c>
      <c r="C237" s="13">
        <v>1.25</v>
      </c>
      <c r="D237" s="39">
        <v>0.19600000000000001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119</v>
      </c>
      <c r="C238" s="13">
        <v>1.25</v>
      </c>
      <c r="D238" s="39">
        <v>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38670</v>
      </c>
    </row>
    <row r="239" spans="1:11" x14ac:dyDescent="0.25">
      <c r="A239" s="40"/>
      <c r="B239" s="20" t="s">
        <v>199</v>
      </c>
      <c r="C239" s="13"/>
      <c r="D239" s="39">
        <v>0.92700000000000005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56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8">
        <v>38699</v>
      </c>
    </row>
    <row r="241" spans="1:11" x14ac:dyDescent="0.25">
      <c r="A241" s="40"/>
      <c r="B241" s="20" t="s">
        <v>200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153</v>
      </c>
      <c r="B242" s="20"/>
      <c r="C242" s="13"/>
      <c r="D242" s="39"/>
      <c r="E242" s="34" t="s">
        <v>32</v>
      </c>
      <c r="F242" s="20"/>
      <c r="G242" s="13" t="str">
        <f>IF(ISBLANK(Table1[[#This Row],[EARNED]]),"",Table1[[#This Row],[EARNED]])</f>
        <v/>
      </c>
      <c r="H242" s="39"/>
      <c r="I242" s="34" t="s">
        <v>32</v>
      </c>
      <c r="J242" s="11"/>
      <c r="K242" s="20"/>
    </row>
    <row r="243" spans="1:11" x14ac:dyDescent="0.25">
      <c r="A243" s="40">
        <v>38718</v>
      </c>
      <c r="B243" s="20" t="s">
        <v>80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/>
    </row>
    <row r="244" spans="1:11" x14ac:dyDescent="0.25">
      <c r="A244" s="40"/>
      <c r="B244" s="20" t="s">
        <v>201</v>
      </c>
      <c r="C244" s="13"/>
      <c r="D244" s="39">
        <v>2.0350000000000001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38749</v>
      </c>
      <c r="B245" s="20" t="s">
        <v>101</v>
      </c>
      <c r="C245" s="13">
        <v>1.25</v>
      </c>
      <c r="D245" s="39">
        <v>0.14199999999999999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38777</v>
      </c>
      <c r="B246" s="20" t="s">
        <v>182</v>
      </c>
      <c r="C246" s="13">
        <v>1.25</v>
      </c>
      <c r="D246" s="39">
        <v>0.66700000000000004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38808</v>
      </c>
      <c r="B247" s="20" t="s">
        <v>56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38812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202</v>
      </c>
    </row>
    <row r="249" spans="1:11" x14ac:dyDescent="0.25">
      <c r="A249" s="40"/>
      <c r="B249" s="20" t="s">
        <v>203</v>
      </c>
      <c r="C249" s="13"/>
      <c r="D249" s="39">
        <v>2.2650000000000001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38838</v>
      </c>
      <c r="B250" s="20" t="s">
        <v>204</v>
      </c>
      <c r="C250" s="13">
        <v>1.25</v>
      </c>
      <c r="D250" s="39">
        <v>2.5960000000000001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38869</v>
      </c>
      <c r="B251" s="20" t="s">
        <v>80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207</v>
      </c>
    </row>
    <row r="252" spans="1:11" x14ac:dyDescent="0.25">
      <c r="A252" s="40"/>
      <c r="B252" s="20" t="s">
        <v>56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38895</v>
      </c>
    </row>
    <row r="253" spans="1:11" x14ac:dyDescent="0.25">
      <c r="A253" s="40"/>
      <c r="B253" s="20" t="s">
        <v>157</v>
      </c>
      <c r="C253" s="13"/>
      <c r="D253" s="39">
        <v>1.26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38899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38902</v>
      </c>
    </row>
    <row r="255" spans="1:11" x14ac:dyDescent="0.25">
      <c r="A255" s="40"/>
      <c r="B255" s="20" t="s">
        <v>56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38904</v>
      </c>
    </row>
    <row r="256" spans="1:11" x14ac:dyDescent="0.25">
      <c r="A256" s="40"/>
      <c r="B256" s="20" t="s">
        <v>56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38910</v>
      </c>
    </row>
    <row r="257" spans="1:11" x14ac:dyDescent="0.25">
      <c r="A257" s="40"/>
      <c r="B257" s="20" t="s">
        <v>80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208</v>
      </c>
    </row>
    <row r="258" spans="1:11" x14ac:dyDescent="0.25">
      <c r="A258" s="40"/>
      <c r="B258" s="20" t="s">
        <v>80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209</v>
      </c>
    </row>
    <row r="259" spans="1:11" x14ac:dyDescent="0.25">
      <c r="A259" s="40"/>
      <c r="B259" s="20" t="s">
        <v>56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38929</v>
      </c>
    </row>
    <row r="260" spans="1:11" x14ac:dyDescent="0.25">
      <c r="A260" s="40"/>
      <c r="B260" s="20" t="s">
        <v>205</v>
      </c>
      <c r="C260" s="13"/>
      <c r="D260" s="39">
        <v>2.0670000000000002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38930</v>
      </c>
      <c r="B261" s="20" t="s">
        <v>55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4</v>
      </c>
      <c r="I261" s="9"/>
      <c r="J261" s="11"/>
      <c r="K261" s="20" t="s">
        <v>210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38944</v>
      </c>
    </row>
    <row r="263" spans="1:11" x14ac:dyDescent="0.25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</v>
      </c>
      <c r="I263" s="9"/>
      <c r="J263" s="11"/>
      <c r="K263" s="20" t="s">
        <v>211</v>
      </c>
    </row>
    <row r="264" spans="1:11" x14ac:dyDescent="0.25">
      <c r="A264" s="40"/>
      <c r="B264" s="20" t="s">
        <v>56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38958</v>
      </c>
    </row>
    <row r="265" spans="1:11" x14ac:dyDescent="0.25">
      <c r="A265" s="40"/>
      <c r="B265" s="20" t="s">
        <v>56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8">
        <v>38960</v>
      </c>
    </row>
    <row r="266" spans="1:11" x14ac:dyDescent="0.25">
      <c r="A266" s="40"/>
      <c r="B266" s="20" t="s">
        <v>206</v>
      </c>
      <c r="C266" s="13"/>
      <c r="D266" s="39">
        <v>1.742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212</v>
      </c>
    </row>
    <row r="267" spans="1:11" x14ac:dyDescent="0.25">
      <c r="A267" s="40">
        <v>38961</v>
      </c>
      <c r="B267" s="20" t="s">
        <v>213</v>
      </c>
      <c r="C267" s="13">
        <v>1.25</v>
      </c>
      <c r="D267" s="39">
        <v>0.31900000000000001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38991</v>
      </c>
      <c r="B268" s="20" t="s">
        <v>56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39008</v>
      </c>
    </row>
    <row r="269" spans="1:11" x14ac:dyDescent="0.25">
      <c r="A269" s="40"/>
      <c r="B269" s="20" t="s">
        <v>119</v>
      </c>
      <c r="C269" s="13"/>
      <c r="D269" s="39">
        <v>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>
        <v>39021</v>
      </c>
    </row>
    <row r="270" spans="1:11" x14ac:dyDescent="0.25">
      <c r="A270" s="40"/>
      <c r="B270" s="20" t="s">
        <v>119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39023</v>
      </c>
    </row>
    <row r="271" spans="1:11" x14ac:dyDescent="0.25">
      <c r="A271" s="40"/>
      <c r="B271" s="20" t="s">
        <v>214</v>
      </c>
      <c r="C271" s="13"/>
      <c r="D271" s="39">
        <v>3.242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39022</v>
      </c>
      <c r="B272" s="20" t="s">
        <v>215</v>
      </c>
      <c r="C272" s="13">
        <v>1.25</v>
      </c>
      <c r="D272" s="39">
        <v>3.79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49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218</v>
      </c>
    </row>
    <row r="274" spans="1:11" x14ac:dyDescent="0.25">
      <c r="A274" s="40"/>
      <c r="B274" s="20" t="s">
        <v>216</v>
      </c>
      <c r="C274" s="13"/>
      <c r="D274" s="39">
        <v>3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219</v>
      </c>
    </row>
    <row r="275" spans="1:11" x14ac:dyDescent="0.25">
      <c r="A275" s="40"/>
      <c r="B275" s="20" t="s">
        <v>217</v>
      </c>
      <c r="C275" s="13"/>
      <c r="D275" s="39">
        <v>1.1100000000000001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7" t="s">
        <v>152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39083</v>
      </c>
      <c r="B277" s="20" t="s">
        <v>227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8">
        <v>39115</v>
      </c>
    </row>
    <row r="278" spans="1:11" x14ac:dyDescent="0.25">
      <c r="A278" s="40"/>
      <c r="B278" s="20" t="s">
        <v>228</v>
      </c>
      <c r="C278" s="13"/>
      <c r="D278" s="39">
        <v>0.64800000000000002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39114</v>
      </c>
      <c r="B279" s="20" t="s">
        <v>56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39133</v>
      </c>
    </row>
    <row r="280" spans="1:11" x14ac:dyDescent="0.25">
      <c r="A280" s="40"/>
      <c r="B280" s="20" t="s">
        <v>229</v>
      </c>
      <c r="C280" s="13"/>
      <c r="D280" s="39">
        <v>0.33100000000000002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230</v>
      </c>
      <c r="C281" s="13">
        <v>1.25</v>
      </c>
      <c r="D281" s="39">
        <v>3.8809999999999998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39173</v>
      </c>
      <c r="B282" s="20" t="s">
        <v>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39185</v>
      </c>
    </row>
    <row r="283" spans="1:11" x14ac:dyDescent="0.25">
      <c r="A283" s="40"/>
      <c r="B283" s="20" t="s">
        <v>185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234</v>
      </c>
    </row>
    <row r="284" spans="1:11" x14ac:dyDescent="0.25">
      <c r="A284" s="40"/>
      <c r="B284" s="20" t="s">
        <v>231</v>
      </c>
      <c r="C284" s="13"/>
      <c r="D284" s="39">
        <v>1.202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39203</v>
      </c>
      <c r="B285" s="20" t="s">
        <v>232</v>
      </c>
      <c r="C285" s="13">
        <v>1.25</v>
      </c>
      <c r="D285" s="39">
        <v>1.7869999999999999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39234</v>
      </c>
      <c r="B286" s="20" t="s">
        <v>233</v>
      </c>
      <c r="C286" s="13">
        <v>1.25</v>
      </c>
      <c r="D286" s="39">
        <v>2.5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39264</v>
      </c>
      <c r="B287" s="20" t="s">
        <v>56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39290</v>
      </c>
    </row>
    <row r="288" spans="1:11" x14ac:dyDescent="0.25">
      <c r="A288" s="40"/>
      <c r="B288" s="20" t="s">
        <v>235</v>
      </c>
      <c r="C288" s="13"/>
      <c r="D288" s="39">
        <v>1.2749999999999999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39295</v>
      </c>
      <c r="B289" s="20" t="s">
        <v>227</v>
      </c>
      <c r="C289" s="13">
        <v>1.25</v>
      </c>
      <c r="D289" s="39">
        <v>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236</v>
      </c>
      <c r="C290" s="13"/>
      <c r="D290" s="39">
        <v>1.0669999999999999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39326</v>
      </c>
      <c r="B291" s="20" t="s">
        <v>56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39336</v>
      </c>
    </row>
    <row r="292" spans="1:11" x14ac:dyDescent="0.25">
      <c r="A292" s="40"/>
      <c r="B292" s="20" t="s">
        <v>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20"/>
    </row>
    <row r="293" spans="1:11" x14ac:dyDescent="0.25">
      <c r="A293" s="40"/>
      <c r="B293" s="20" t="s">
        <v>237</v>
      </c>
      <c r="C293" s="13"/>
      <c r="D293" s="39">
        <v>1.802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39356</v>
      </c>
      <c r="B294" s="20" t="s">
        <v>238</v>
      </c>
      <c r="C294" s="13">
        <v>1.25</v>
      </c>
      <c r="D294" s="39">
        <v>3.09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39387</v>
      </c>
      <c r="B295" s="20" t="s">
        <v>185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242</v>
      </c>
    </row>
    <row r="296" spans="1:11" x14ac:dyDescent="0.25">
      <c r="A296" s="40"/>
      <c r="B296" s="20" t="s">
        <v>227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8">
        <v>39423</v>
      </c>
    </row>
    <row r="297" spans="1:11" x14ac:dyDescent="0.25">
      <c r="A297" s="40"/>
      <c r="B297" s="20" t="s">
        <v>239</v>
      </c>
      <c r="C297" s="13"/>
      <c r="D297" s="39">
        <v>2.1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243</v>
      </c>
    </row>
    <row r="298" spans="1:11" x14ac:dyDescent="0.25">
      <c r="A298" s="40">
        <v>39417</v>
      </c>
      <c r="B298" s="20" t="s">
        <v>240</v>
      </c>
      <c r="C298" s="13">
        <v>1.25</v>
      </c>
      <c r="D298" s="39">
        <v>2.117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226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39448</v>
      </c>
      <c r="B300" s="20" t="s">
        <v>56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39475</v>
      </c>
    </row>
    <row r="301" spans="1:11" x14ac:dyDescent="0.25">
      <c r="A301" s="40"/>
      <c r="B301" s="20" t="s">
        <v>244</v>
      </c>
      <c r="C301" s="13"/>
      <c r="D301" s="39">
        <v>2.2370000000000001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39479</v>
      </c>
      <c r="B302" s="20" t="s">
        <v>245</v>
      </c>
      <c r="C302" s="13">
        <v>1.25</v>
      </c>
      <c r="D302" s="39">
        <v>2.81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39508</v>
      </c>
      <c r="B303" s="20" t="s">
        <v>185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247</v>
      </c>
    </row>
    <row r="304" spans="1:11" x14ac:dyDescent="0.25">
      <c r="A304" s="40"/>
      <c r="B304" s="20" t="s">
        <v>185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248</v>
      </c>
    </row>
    <row r="305" spans="1:11" x14ac:dyDescent="0.25">
      <c r="A305" s="40"/>
      <c r="B305" s="20" t="s">
        <v>80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48">
        <v>39535</v>
      </c>
    </row>
    <row r="306" spans="1:11" x14ac:dyDescent="0.25">
      <c r="A306" s="40"/>
      <c r="B306" s="20" t="s">
        <v>246</v>
      </c>
      <c r="C306" s="13"/>
      <c r="D306" s="39">
        <v>1.706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39539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39541</v>
      </c>
    </row>
    <row r="308" spans="1:11" x14ac:dyDescent="0.25">
      <c r="A308" s="40"/>
      <c r="B308" s="20" t="s">
        <v>249</v>
      </c>
      <c r="C308" s="13"/>
      <c r="D308" s="39">
        <v>2.15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39569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39570</v>
      </c>
    </row>
    <row r="310" spans="1:11" x14ac:dyDescent="0.25">
      <c r="A310" s="40"/>
      <c r="B310" s="20" t="s">
        <v>185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257</v>
      </c>
    </row>
    <row r="311" spans="1:11" x14ac:dyDescent="0.25">
      <c r="A311" s="40"/>
      <c r="B311" s="20" t="s">
        <v>56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8">
        <v>39597</v>
      </c>
    </row>
    <row r="312" spans="1:11" x14ac:dyDescent="0.25">
      <c r="A312" s="40"/>
      <c r="B312" s="20" t="s">
        <v>250</v>
      </c>
      <c r="C312" s="13"/>
      <c r="D312" s="39">
        <v>3.4350000000000001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39600</v>
      </c>
      <c r="B313" s="20" t="s">
        <v>251</v>
      </c>
      <c r="C313" s="13">
        <v>1.25</v>
      </c>
      <c r="D313" s="39">
        <v>0.94</v>
      </c>
      <c r="E313" s="34" t="s">
        <v>32</v>
      </c>
      <c r="F313" s="20"/>
      <c r="G313" s="13">
        <f>IF(ISBLANK(Table1[[#This Row],[EARNED]]),"",Table1[[#This Row],[EARNED]])</f>
        <v>1.25</v>
      </c>
      <c r="H313" s="39"/>
      <c r="I313" s="34" t="s">
        <v>32</v>
      </c>
      <c r="J313" s="11"/>
      <c r="K313" s="20"/>
    </row>
    <row r="314" spans="1:11" x14ac:dyDescent="0.25">
      <c r="A314" s="40">
        <v>39630</v>
      </c>
      <c r="B314" s="20" t="s">
        <v>216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/>
      <c r="B315" s="20" t="s">
        <v>252</v>
      </c>
      <c r="C315" s="13"/>
      <c r="D315" s="39">
        <v>1.2250000000000001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39661</v>
      </c>
      <c r="B316" s="20" t="s">
        <v>253</v>
      </c>
      <c r="C316" s="13">
        <v>1.25</v>
      </c>
      <c r="D316" s="39">
        <v>0.312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258</v>
      </c>
    </row>
    <row r="317" spans="1:11" x14ac:dyDescent="0.25">
      <c r="A317" s="40">
        <v>39692</v>
      </c>
      <c r="B317" s="20" t="s">
        <v>64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5</v>
      </c>
      <c r="I317" s="9"/>
      <c r="J317" s="11"/>
      <c r="K317" s="20" t="s">
        <v>259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39713</v>
      </c>
    </row>
    <row r="319" spans="1:11" x14ac:dyDescent="0.25">
      <c r="A319" s="40"/>
      <c r="B319" s="20" t="s">
        <v>254</v>
      </c>
      <c r="C319" s="13"/>
      <c r="D319" s="39">
        <v>1.077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39722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39745</v>
      </c>
    </row>
    <row r="321" spans="1:11" x14ac:dyDescent="0.25">
      <c r="A321" s="40"/>
      <c r="B321" s="20" t="s">
        <v>56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39748</v>
      </c>
    </row>
    <row r="322" spans="1:11" x14ac:dyDescent="0.25">
      <c r="A322" s="40"/>
      <c r="B322" s="20" t="s">
        <v>255</v>
      </c>
      <c r="C322" s="13"/>
      <c r="D322" s="39">
        <v>4.1150000000000002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39753</v>
      </c>
      <c r="B323" s="20" t="s">
        <v>227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260</v>
      </c>
    </row>
    <row r="324" spans="1:11" x14ac:dyDescent="0.25">
      <c r="A324" s="40"/>
      <c r="B324" s="20" t="s">
        <v>56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8">
        <v>39771</v>
      </c>
    </row>
    <row r="325" spans="1:11" x14ac:dyDescent="0.25">
      <c r="A325" s="40"/>
      <c r="B325" s="20" t="s">
        <v>56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8">
        <v>39778</v>
      </c>
    </row>
    <row r="326" spans="1:11" x14ac:dyDescent="0.25">
      <c r="A326" s="40"/>
      <c r="B326" s="20" t="s">
        <v>256</v>
      </c>
      <c r="C326" s="13"/>
      <c r="D326" s="39">
        <v>0.79600000000000004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39783</v>
      </c>
      <c r="B327" s="20" t="s">
        <v>261</v>
      </c>
      <c r="C327" s="13">
        <v>1.25</v>
      </c>
      <c r="D327" s="39">
        <v>2.59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7" t="s">
        <v>225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25">
      <c r="A329" s="40">
        <v>39814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39819</v>
      </c>
    </row>
    <row r="330" spans="1:11" x14ac:dyDescent="0.25">
      <c r="A330" s="40"/>
      <c r="B330" s="20" t="s">
        <v>262</v>
      </c>
      <c r="C330" s="13"/>
      <c r="D330" s="39">
        <v>0.57099999999999995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39845</v>
      </c>
      <c r="B331" s="20" t="s">
        <v>263</v>
      </c>
      <c r="C331" s="13">
        <v>1.25</v>
      </c>
      <c r="D331" s="39">
        <v>2.202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39873</v>
      </c>
      <c r="B332" s="20" t="s">
        <v>185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/>
      <c r="B333" s="20" t="s">
        <v>264</v>
      </c>
      <c r="C333" s="13"/>
      <c r="D333" s="39">
        <v>1.327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39904</v>
      </c>
      <c r="B334" s="20" t="s">
        <v>265</v>
      </c>
      <c r="C334" s="13">
        <v>1.25</v>
      </c>
      <c r="D334" s="39">
        <v>2.129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272</v>
      </c>
    </row>
    <row r="335" spans="1:11" x14ac:dyDescent="0.25">
      <c r="A335" s="40">
        <v>39934</v>
      </c>
      <c r="B335" s="20" t="s">
        <v>56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39951</v>
      </c>
    </row>
    <row r="336" spans="1:11" x14ac:dyDescent="0.25">
      <c r="A336" s="40"/>
      <c r="B336" s="20" t="s">
        <v>185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273</v>
      </c>
    </row>
    <row r="337" spans="1:11" x14ac:dyDescent="0.25">
      <c r="A337" s="40"/>
      <c r="B337" s="20" t="s">
        <v>56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39955</v>
      </c>
    </row>
    <row r="338" spans="1:11" x14ac:dyDescent="0.25">
      <c r="A338" s="40"/>
      <c r="B338" s="20" t="s">
        <v>266</v>
      </c>
      <c r="C338" s="13"/>
      <c r="D338" s="39">
        <v>2.085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39965</v>
      </c>
      <c r="B339" s="20" t="s">
        <v>267</v>
      </c>
      <c r="C339" s="13">
        <v>1.25</v>
      </c>
      <c r="D339" s="39">
        <v>0.36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274</v>
      </c>
    </row>
    <row r="340" spans="1:11" x14ac:dyDescent="0.25">
      <c r="A340" s="40">
        <v>39995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40018</v>
      </c>
    </row>
    <row r="341" spans="1:11" x14ac:dyDescent="0.25">
      <c r="A341" s="40"/>
      <c r="B341" s="20" t="s">
        <v>268</v>
      </c>
      <c r="C341" s="13"/>
      <c r="D341" s="39">
        <v>1.996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40026</v>
      </c>
      <c r="B342" s="20" t="s">
        <v>269</v>
      </c>
      <c r="C342" s="13">
        <v>1.25</v>
      </c>
      <c r="D342" s="39">
        <v>1.35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40057</v>
      </c>
      <c r="B343" s="20" t="s">
        <v>56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40065</v>
      </c>
    </row>
    <row r="344" spans="1:11" x14ac:dyDescent="0.25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40081</v>
      </c>
    </row>
    <row r="345" spans="1:11" x14ac:dyDescent="0.25">
      <c r="A345" s="40"/>
      <c r="B345" s="20" t="s">
        <v>270</v>
      </c>
      <c r="C345" s="13"/>
      <c r="D345" s="39">
        <v>0.89200000000000002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40072</v>
      </c>
    </row>
    <row r="346" spans="1:11" x14ac:dyDescent="0.25">
      <c r="A346" s="40">
        <v>40087</v>
      </c>
      <c r="B346" s="20" t="s">
        <v>271</v>
      </c>
      <c r="C346" s="13">
        <v>1.25</v>
      </c>
      <c r="D346" s="39">
        <v>1.135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275</v>
      </c>
    </row>
    <row r="347" spans="1:11" x14ac:dyDescent="0.25">
      <c r="A347" s="40">
        <v>40118</v>
      </c>
      <c r="B347" s="20" t="s">
        <v>276</v>
      </c>
      <c r="C347" s="13">
        <v>1.25</v>
      </c>
      <c r="D347" s="39">
        <v>1.319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278</v>
      </c>
    </row>
    <row r="348" spans="1:11" x14ac:dyDescent="0.25">
      <c r="A348" s="40">
        <v>40148</v>
      </c>
      <c r="B348" s="20" t="s">
        <v>46</v>
      </c>
      <c r="C348" s="13">
        <v>1.25</v>
      </c>
      <c r="D348" s="39">
        <v>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279</v>
      </c>
    </row>
    <row r="349" spans="1:11" x14ac:dyDescent="0.25">
      <c r="A349" s="40"/>
      <c r="B349" s="20" t="s">
        <v>277</v>
      </c>
      <c r="C349" s="13"/>
      <c r="D349" s="39">
        <v>1.304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7" t="s">
        <v>224</v>
      </c>
      <c r="B350" s="20"/>
      <c r="C350" s="13"/>
      <c r="D350" s="39"/>
      <c r="E350" s="34" t="s">
        <v>32</v>
      </c>
      <c r="F350" s="20"/>
      <c r="G350" s="13" t="str">
        <f>IF(ISBLANK(Table1[[#This Row],[EARNED]]),"",Table1[[#This Row],[EARNED]])</f>
        <v/>
      </c>
      <c r="H350" s="39"/>
      <c r="I350" s="34" t="s">
        <v>32</v>
      </c>
      <c r="J350" s="11"/>
      <c r="K350" s="20"/>
    </row>
    <row r="351" spans="1:11" x14ac:dyDescent="0.25">
      <c r="A351" s="40">
        <v>40179</v>
      </c>
      <c r="B351" s="20" t="s">
        <v>185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286</v>
      </c>
    </row>
    <row r="352" spans="1:11" x14ac:dyDescent="0.25">
      <c r="A352" s="40"/>
      <c r="B352" s="20" t="s">
        <v>280</v>
      </c>
      <c r="C352" s="13"/>
      <c r="D352" s="39">
        <v>1.177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>
        <v>40207</v>
      </c>
    </row>
    <row r="353" spans="1:11" x14ac:dyDescent="0.25">
      <c r="A353" s="40">
        <v>40210</v>
      </c>
      <c r="B353" s="20" t="s">
        <v>216</v>
      </c>
      <c r="C353" s="13">
        <v>1.25</v>
      </c>
      <c r="D353" s="39">
        <v>3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287</v>
      </c>
    </row>
    <row r="354" spans="1:11" x14ac:dyDescent="0.25">
      <c r="A354" s="40"/>
      <c r="B354" s="20" t="s">
        <v>281</v>
      </c>
      <c r="C354" s="13"/>
      <c r="D354" s="39">
        <v>0.68700000000000006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40238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40255</v>
      </c>
    </row>
    <row r="356" spans="1:11" x14ac:dyDescent="0.25">
      <c r="A356" s="40"/>
      <c r="B356" s="20" t="s">
        <v>282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288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3</v>
      </c>
      <c r="I357" s="9"/>
      <c r="J357" s="11"/>
      <c r="K357" s="20" t="s">
        <v>289</v>
      </c>
    </row>
    <row r="358" spans="1:11" x14ac:dyDescent="0.25">
      <c r="A358" s="40"/>
      <c r="B358" s="20" t="s">
        <v>284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11</v>
      </c>
      <c r="I358" s="9"/>
      <c r="J358" s="11"/>
      <c r="K358" s="20" t="s">
        <v>290</v>
      </c>
    </row>
    <row r="359" spans="1:11" x14ac:dyDescent="0.25">
      <c r="A359" s="40">
        <v>40269</v>
      </c>
      <c r="B359" s="20" t="s">
        <v>190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7</v>
      </c>
      <c r="I359" s="9"/>
      <c r="J359" s="11"/>
      <c r="K359" s="20" t="s">
        <v>291</v>
      </c>
    </row>
    <row r="360" spans="1:11" x14ac:dyDescent="0.25">
      <c r="A360" s="40">
        <v>40299</v>
      </c>
      <c r="B360" s="20" t="s">
        <v>283</v>
      </c>
      <c r="C360" s="13">
        <v>1.25</v>
      </c>
      <c r="D360" s="39">
        <v>11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292</v>
      </c>
    </row>
    <row r="361" spans="1:11" x14ac:dyDescent="0.25">
      <c r="A361" s="40"/>
      <c r="B361" s="20" t="s">
        <v>284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11</v>
      </c>
      <c r="I361" s="9"/>
      <c r="J361" s="11"/>
      <c r="K361" s="20" t="s">
        <v>293</v>
      </c>
    </row>
    <row r="362" spans="1:11" x14ac:dyDescent="0.25">
      <c r="A362" s="40"/>
      <c r="B362" s="20" t="s">
        <v>285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8</v>
      </c>
      <c r="I362" s="9"/>
      <c r="J362" s="11"/>
      <c r="K362" s="20" t="s">
        <v>294</v>
      </c>
    </row>
    <row r="363" spans="1:11" x14ac:dyDescent="0.25">
      <c r="A363" s="40">
        <v>40330</v>
      </c>
      <c r="B363" s="20" t="s">
        <v>80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295</v>
      </c>
    </row>
    <row r="364" spans="1:11" x14ac:dyDescent="0.25">
      <c r="A364" s="40"/>
      <c r="B364" s="20" t="s">
        <v>296</v>
      </c>
      <c r="C364" s="13"/>
      <c r="D364" s="39">
        <v>0.91900000000000004</v>
      </c>
      <c r="E364" s="9"/>
      <c r="F364" s="20"/>
      <c r="G364" s="13" t="str">
        <f>IF(ISBLANK(Table1[[#This Row],[EARNED]]),"",Table1[[#This Row],[EARNED]])</f>
        <v/>
      </c>
      <c r="H364" s="39"/>
      <c r="I364" s="9">
        <f>SUM(Table1[[EARNED ]])-SUM(Table1[Absence Undertime  W/ Pay])+CONVERTION!$B$3</f>
        <v>160.375</v>
      </c>
      <c r="J364" s="11"/>
      <c r="K364" s="20"/>
    </row>
    <row r="365" spans="1:11" x14ac:dyDescent="0.25">
      <c r="A365" s="40">
        <v>40360</v>
      </c>
      <c r="B365" s="20" t="s">
        <v>297</v>
      </c>
      <c r="C365" s="13">
        <v>1.25</v>
      </c>
      <c r="D365" s="39">
        <v>1.7250000000000001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40391</v>
      </c>
      <c r="B366" s="20" t="s">
        <v>302</v>
      </c>
      <c r="C366" s="13">
        <v>1.25</v>
      </c>
      <c r="D366" s="39">
        <v>1.212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303</v>
      </c>
    </row>
    <row r="367" spans="1:11" x14ac:dyDescent="0.25">
      <c r="A367" s="40">
        <v>40422</v>
      </c>
      <c r="B367" s="20" t="s">
        <v>298</v>
      </c>
      <c r="C367" s="13">
        <v>1.25</v>
      </c>
      <c r="D367" s="39">
        <v>0.58699999999999997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8">
        <v>40443</v>
      </c>
    </row>
    <row r="368" spans="1:11" x14ac:dyDescent="0.25">
      <c r="A368" s="40">
        <v>40452</v>
      </c>
      <c r="B368" s="20" t="s">
        <v>299</v>
      </c>
      <c r="C368" s="13">
        <v>1.25</v>
      </c>
      <c r="D368" s="39">
        <v>4.3999999999999997E-2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40456</v>
      </c>
    </row>
    <row r="369" spans="1:11" x14ac:dyDescent="0.25">
      <c r="A369" s="40">
        <v>40483</v>
      </c>
      <c r="B369" s="20" t="s">
        <v>300</v>
      </c>
      <c r="C369" s="13">
        <v>1.25</v>
      </c>
      <c r="D369" s="39">
        <v>2.004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40508</v>
      </c>
    </row>
    <row r="370" spans="1:11" x14ac:dyDescent="0.25">
      <c r="A370" s="40">
        <v>40513</v>
      </c>
      <c r="B370" s="20" t="s">
        <v>301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223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304</v>
      </c>
      <c r="C372" s="13">
        <v>1.25</v>
      </c>
      <c r="D372" s="39">
        <v>1.6459999999999999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40575</v>
      </c>
      <c r="B373" s="20" t="s">
        <v>305</v>
      </c>
      <c r="C373" s="13">
        <v>1.25</v>
      </c>
      <c r="D373" s="39">
        <v>0.67700000000000005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40603</v>
      </c>
      <c r="B374" s="20" t="s">
        <v>56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40617</v>
      </c>
    </row>
    <row r="375" spans="1:11" x14ac:dyDescent="0.25">
      <c r="A375" s="40"/>
      <c r="B375" s="20" t="s">
        <v>185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310</v>
      </c>
    </row>
    <row r="376" spans="1:11" x14ac:dyDescent="0.25">
      <c r="A376" s="40"/>
      <c r="B376" s="20" t="s">
        <v>185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311</v>
      </c>
    </row>
    <row r="377" spans="1:11" x14ac:dyDescent="0.25">
      <c r="A377" s="40"/>
      <c r="B377" s="20" t="s">
        <v>306</v>
      </c>
      <c r="C377" s="13"/>
      <c r="D377" s="39">
        <v>7.6999999999999999E-2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40634</v>
      </c>
      <c r="B378" s="20" t="s">
        <v>307</v>
      </c>
      <c r="C378" s="13">
        <v>1.25</v>
      </c>
      <c r="D378" s="39">
        <v>0.79800000000000004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40664</v>
      </c>
      <c r="B379" s="20" t="s">
        <v>56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40688</v>
      </c>
    </row>
    <row r="380" spans="1:11" x14ac:dyDescent="0.25">
      <c r="A380" s="40"/>
      <c r="B380" s="20" t="s">
        <v>56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8">
        <v>40693</v>
      </c>
    </row>
    <row r="381" spans="1:11" x14ac:dyDescent="0.25">
      <c r="A381" s="40"/>
      <c r="B381" s="20" t="s">
        <v>308</v>
      </c>
      <c r="C381" s="13"/>
      <c r="D381" s="39">
        <v>0.60599999999999998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309</v>
      </c>
      <c r="C382" s="13">
        <v>1.25</v>
      </c>
      <c r="D382" s="39">
        <v>0.52100000000000002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40725</v>
      </c>
      <c r="B383" s="20" t="s">
        <v>56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40750</v>
      </c>
    </row>
    <row r="384" spans="1:11" x14ac:dyDescent="0.25">
      <c r="A384" s="40"/>
      <c r="B384" s="20" t="s">
        <v>56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/>
    </row>
    <row r="385" spans="1:11" x14ac:dyDescent="0.25">
      <c r="A385" s="40"/>
      <c r="B385" s="20" t="s">
        <v>312</v>
      </c>
      <c r="C385" s="13"/>
      <c r="D385" s="39">
        <v>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40756</v>
      </c>
      <c r="B386" s="20" t="s">
        <v>56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0.47299999999999998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40787</v>
      </c>
      <c r="B388" s="20" t="s">
        <v>56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80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2</v>
      </c>
      <c r="I389" s="9"/>
      <c r="J389" s="11"/>
      <c r="K389" s="20"/>
    </row>
    <row r="390" spans="1:11" x14ac:dyDescent="0.25">
      <c r="A390" s="40"/>
      <c r="B390" s="20" t="s">
        <v>313</v>
      </c>
      <c r="C390" s="13"/>
      <c r="D390" s="39">
        <v>0.67100000000000004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56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314</v>
      </c>
      <c r="C392" s="13"/>
      <c r="D392" s="39">
        <v>3.0270000000000001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40848</v>
      </c>
      <c r="B393" s="20" t="s">
        <v>315</v>
      </c>
      <c r="C393" s="13">
        <v>1.25</v>
      </c>
      <c r="D393" s="39">
        <v>1.048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40878</v>
      </c>
      <c r="B394" s="20" t="s">
        <v>46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316</v>
      </c>
      <c r="C395" s="13"/>
      <c r="D395" s="39">
        <v>0.24399999999999999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222</v>
      </c>
      <c r="B396" s="20"/>
      <c r="C396" s="13"/>
      <c r="D396" s="39"/>
      <c r="E396" s="34" t="s">
        <v>32</v>
      </c>
      <c r="F396" s="20"/>
      <c r="G396" s="13" t="str">
        <f>IF(ISBLANK(Table1[[#This Row],[EARNED]]),"",Table1[[#This Row],[EARNED]])</f>
        <v/>
      </c>
      <c r="H396" s="39"/>
      <c r="I396" s="34" t="s">
        <v>32</v>
      </c>
      <c r="J396" s="11"/>
      <c r="K396" s="20"/>
    </row>
    <row r="397" spans="1:11" x14ac:dyDescent="0.25">
      <c r="A397" s="40">
        <v>40909</v>
      </c>
      <c r="B397" s="20" t="s">
        <v>80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319</v>
      </c>
    </row>
    <row r="398" spans="1:11" x14ac:dyDescent="0.25">
      <c r="A398" s="40"/>
      <c r="B398" s="20" t="s">
        <v>80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320</v>
      </c>
    </row>
    <row r="399" spans="1:11" x14ac:dyDescent="0.25">
      <c r="A399" s="40"/>
      <c r="B399" s="20" t="s">
        <v>317</v>
      </c>
      <c r="C399" s="13"/>
      <c r="D399" s="39">
        <v>0.64900000000000002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321</v>
      </c>
    </row>
    <row r="400" spans="1:11" x14ac:dyDescent="0.25">
      <c r="A400" s="40">
        <v>40940</v>
      </c>
      <c r="B400" s="20" t="s">
        <v>185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322</v>
      </c>
    </row>
    <row r="401" spans="1:11" x14ac:dyDescent="0.25">
      <c r="A401" s="40"/>
      <c r="B401" s="20" t="s">
        <v>185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323</v>
      </c>
    </row>
    <row r="402" spans="1:11" x14ac:dyDescent="0.25">
      <c r="A402" s="40"/>
      <c r="B402" s="20" t="s">
        <v>185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324</v>
      </c>
    </row>
    <row r="403" spans="1:11" x14ac:dyDescent="0.25">
      <c r="A403" s="40"/>
      <c r="B403" s="20" t="s">
        <v>318</v>
      </c>
      <c r="C403" s="13"/>
      <c r="D403" s="39">
        <v>1.169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40969</v>
      </c>
      <c r="B404" s="20" t="s">
        <v>325</v>
      </c>
      <c r="C404" s="13">
        <v>1.25</v>
      </c>
      <c r="D404" s="39">
        <v>0.65600000000000003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41000</v>
      </c>
      <c r="B405" s="20" t="s">
        <v>56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20"/>
    </row>
    <row r="406" spans="1:11" x14ac:dyDescent="0.25">
      <c r="A406" s="40"/>
      <c r="B406" s="20" t="s">
        <v>56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/>
    </row>
    <row r="407" spans="1:11" x14ac:dyDescent="0.25">
      <c r="A407" s="40"/>
      <c r="B407" s="20" t="s">
        <v>326</v>
      </c>
      <c r="C407" s="13"/>
      <c r="D407" s="39">
        <v>0.315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41030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25">
      <c r="A409" s="40"/>
      <c r="B409" s="20" t="s">
        <v>56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/>
    </row>
    <row r="410" spans="1:11" x14ac:dyDescent="0.25">
      <c r="A410" s="40"/>
      <c r="B410" s="20" t="s">
        <v>327</v>
      </c>
      <c r="C410" s="13"/>
      <c r="D410" s="39">
        <v>0.754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41061</v>
      </c>
      <c r="B411" s="20" t="s">
        <v>328</v>
      </c>
      <c r="C411" s="13">
        <v>1.25</v>
      </c>
      <c r="D411" s="39">
        <v>0.42299999999999999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41091</v>
      </c>
      <c r="B412" s="20" t="s">
        <v>80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/>
    </row>
    <row r="413" spans="1:11" x14ac:dyDescent="0.25">
      <c r="A413" s="40"/>
      <c r="B413" s="20" t="s">
        <v>329</v>
      </c>
      <c r="C413" s="13"/>
      <c r="D413" s="39">
        <v>0.629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41122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20" t="s">
        <v>49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/>
    </row>
    <row r="416" spans="1:11" x14ac:dyDescent="0.25">
      <c r="A416" s="40"/>
      <c r="B416" s="20" t="s">
        <v>285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8</v>
      </c>
      <c r="I416" s="9"/>
      <c r="J416" s="11"/>
      <c r="K416" s="20"/>
    </row>
    <row r="417" spans="1:11" x14ac:dyDescent="0.25">
      <c r="A417" s="40"/>
      <c r="B417" s="20" t="s">
        <v>57</v>
      </c>
      <c r="C417" s="13"/>
      <c r="D417" s="39">
        <v>4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41153</v>
      </c>
      <c r="B418" s="20" t="s">
        <v>330</v>
      </c>
      <c r="C418" s="13">
        <v>1.25</v>
      </c>
      <c r="D418" s="39">
        <v>0.42299999999999999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41183</v>
      </c>
      <c r="B419" s="20" t="s">
        <v>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331</v>
      </c>
      <c r="C420" s="13"/>
      <c r="D420" s="39">
        <v>1.333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41214</v>
      </c>
      <c r="B421" s="20" t="s">
        <v>332</v>
      </c>
      <c r="C421" s="13">
        <v>1.25</v>
      </c>
      <c r="D421" s="39">
        <v>0.76500000000000001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41244</v>
      </c>
      <c r="B422" s="20" t="s">
        <v>56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20"/>
    </row>
    <row r="423" spans="1:11" x14ac:dyDescent="0.25">
      <c r="A423" s="40"/>
      <c r="B423" s="20" t="s">
        <v>333</v>
      </c>
      <c r="C423" s="13"/>
      <c r="D423" s="39">
        <v>0.221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7" t="s">
        <v>221</v>
      </c>
      <c r="B424" s="20"/>
      <c r="C424" s="13"/>
      <c r="D424" s="39"/>
      <c r="E424" s="34" t="s">
        <v>32</v>
      </c>
      <c r="F424" s="20"/>
      <c r="G424" s="13" t="str">
        <f>IF(ISBLANK(Table1[[#This Row],[EARNED]]),"",Table1[[#This Row],[EARNED]])</f>
        <v/>
      </c>
      <c r="H424" s="39"/>
      <c r="I424" s="34" t="s">
        <v>32</v>
      </c>
      <c r="J424" s="11"/>
      <c r="K424" s="20"/>
    </row>
    <row r="425" spans="1:11" x14ac:dyDescent="0.25">
      <c r="A425" s="40">
        <v>41275</v>
      </c>
      <c r="B425" s="20" t="s">
        <v>334</v>
      </c>
      <c r="C425" s="13">
        <v>1.25</v>
      </c>
      <c r="D425" s="39">
        <v>2.012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41306</v>
      </c>
      <c r="B426" s="20" t="s">
        <v>56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41323</v>
      </c>
    </row>
    <row r="427" spans="1:11" x14ac:dyDescent="0.25">
      <c r="A427" s="40">
        <v>41334</v>
      </c>
      <c r="B427" s="20" t="s">
        <v>185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41365</v>
      </c>
      <c r="B428" s="20" t="s">
        <v>335</v>
      </c>
      <c r="C428" s="13">
        <v>1.25</v>
      </c>
      <c r="D428" s="39">
        <v>0.90200000000000002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344</v>
      </c>
    </row>
    <row r="429" spans="1:11" x14ac:dyDescent="0.25">
      <c r="A429" s="40">
        <v>41395</v>
      </c>
      <c r="B429" s="20" t="s">
        <v>336</v>
      </c>
      <c r="C429" s="13">
        <v>1.25</v>
      </c>
      <c r="D429" s="39">
        <v>1.71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41426</v>
      </c>
      <c r="B430" s="20" t="s">
        <v>56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41439</v>
      </c>
    </row>
    <row r="431" spans="1:11" x14ac:dyDescent="0.25">
      <c r="A431" s="40"/>
      <c r="B431" s="20" t="s">
        <v>56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8">
        <v>41445</v>
      </c>
    </row>
    <row r="432" spans="1:11" x14ac:dyDescent="0.25">
      <c r="A432" s="40"/>
      <c r="B432" s="20" t="s">
        <v>337</v>
      </c>
      <c r="C432" s="13"/>
      <c r="D432" s="39">
        <v>1.3979999999999999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41456</v>
      </c>
      <c r="B433" s="20" t="s">
        <v>338</v>
      </c>
      <c r="C433" s="13">
        <v>1.25</v>
      </c>
      <c r="D433" s="39">
        <v>0.64600000000000002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41487</v>
      </c>
      <c r="B434" s="20" t="s">
        <v>339</v>
      </c>
      <c r="C434" s="13">
        <v>1.25</v>
      </c>
      <c r="D434" s="39">
        <v>0.77500000000000002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41518</v>
      </c>
      <c r="B435" s="20" t="s">
        <v>340</v>
      </c>
      <c r="C435" s="13">
        <v>1.25</v>
      </c>
      <c r="D435" s="39">
        <v>1.748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41548</v>
      </c>
      <c r="B436" s="20" t="s">
        <v>341</v>
      </c>
      <c r="C436" s="13">
        <v>1.25</v>
      </c>
      <c r="D436" s="39">
        <v>1.05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41579</v>
      </c>
      <c r="B437" s="20" t="s">
        <v>46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345</v>
      </c>
    </row>
    <row r="438" spans="1:11" x14ac:dyDescent="0.25">
      <c r="A438" s="40"/>
      <c r="B438" s="20" t="s">
        <v>342</v>
      </c>
      <c r="C438" s="13"/>
      <c r="D438" s="39">
        <v>2.133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41609</v>
      </c>
      <c r="B439" s="20" t="s">
        <v>343</v>
      </c>
      <c r="C439" s="13">
        <v>1.25</v>
      </c>
      <c r="D439" s="39">
        <v>0.69599999999999995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7" t="s">
        <v>220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41640</v>
      </c>
      <c r="B441" s="20" t="s">
        <v>354</v>
      </c>
      <c r="C441" s="13">
        <v>1.25</v>
      </c>
      <c r="D441" s="39">
        <v>1.321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41671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41694</v>
      </c>
    </row>
    <row r="443" spans="1:11" x14ac:dyDescent="0.25">
      <c r="A443" s="40"/>
      <c r="B443" s="20" t="s">
        <v>185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364</v>
      </c>
    </row>
    <row r="444" spans="1:11" x14ac:dyDescent="0.25">
      <c r="A444" s="40"/>
      <c r="B444" s="20" t="s">
        <v>355</v>
      </c>
      <c r="C444" s="13"/>
      <c r="D444" s="39">
        <v>1.7849999999999999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41699</v>
      </c>
      <c r="B445" s="20" t="s">
        <v>356</v>
      </c>
      <c r="C445" s="13">
        <v>1.25</v>
      </c>
      <c r="D445" s="39">
        <v>1.4710000000000001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41730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41757</v>
      </c>
    </row>
    <row r="447" spans="1:11" x14ac:dyDescent="0.25">
      <c r="A447" s="40"/>
      <c r="B447" s="20" t="s">
        <v>185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365</v>
      </c>
    </row>
    <row r="448" spans="1:11" x14ac:dyDescent="0.25">
      <c r="A448" s="40"/>
      <c r="B448" s="20" t="s">
        <v>357</v>
      </c>
      <c r="C448" s="13"/>
      <c r="D448" s="39">
        <v>2.077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41760</v>
      </c>
      <c r="B449" s="20" t="s">
        <v>56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41786</v>
      </c>
    </row>
    <row r="450" spans="1:11" x14ac:dyDescent="0.25">
      <c r="A450" s="40"/>
      <c r="B450" s="20" t="s">
        <v>358</v>
      </c>
      <c r="C450" s="13"/>
      <c r="D450" s="39">
        <v>2.4980000000000002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41791</v>
      </c>
      <c r="B451" s="20" t="s">
        <v>359</v>
      </c>
      <c r="C451" s="13">
        <v>1.25</v>
      </c>
      <c r="D451" s="39">
        <v>0.83099999999999996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41821</v>
      </c>
      <c r="B452" s="20" t="s">
        <v>56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41834</v>
      </c>
    </row>
    <row r="453" spans="1:11" x14ac:dyDescent="0.25">
      <c r="A453" s="40"/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1.1459999999999999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41852</v>
      </c>
      <c r="B455" s="20" t="s">
        <v>361</v>
      </c>
      <c r="C455" s="13">
        <v>1.25</v>
      </c>
      <c r="D455" s="39">
        <v>1.25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41883</v>
      </c>
      <c r="B456" s="20" t="s">
        <v>55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4</v>
      </c>
      <c r="I456" s="9"/>
      <c r="J456" s="11"/>
      <c r="K456" s="20" t="s">
        <v>366</v>
      </c>
    </row>
    <row r="457" spans="1:11" x14ac:dyDescent="0.25">
      <c r="A457" s="40"/>
      <c r="B457" s="20" t="s">
        <v>362</v>
      </c>
      <c r="C457" s="13"/>
      <c r="D457" s="39">
        <v>1.621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41913</v>
      </c>
      <c r="B458" s="20" t="s">
        <v>363</v>
      </c>
      <c r="C458" s="13">
        <v>1.25</v>
      </c>
      <c r="D458" s="39">
        <v>2.496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41944</v>
      </c>
      <c r="B459" s="20" t="s">
        <v>216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367</v>
      </c>
    </row>
    <row r="460" spans="1:11" x14ac:dyDescent="0.25">
      <c r="A460" s="40"/>
      <c r="B460" s="20" t="s">
        <v>368</v>
      </c>
      <c r="C460" s="13"/>
      <c r="D460" s="39">
        <v>0.92900000000000005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41974</v>
      </c>
      <c r="B461" s="20" t="s">
        <v>227</v>
      </c>
      <c r="C461" s="13"/>
      <c r="D461" s="39">
        <v>2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 t="s">
        <v>369</v>
      </c>
      <c r="C462" s="13"/>
      <c r="D462" s="39">
        <v>0.73499999999999999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353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42005</v>
      </c>
      <c r="B464" s="20" t="s">
        <v>370</v>
      </c>
      <c r="C464" s="13">
        <v>1.25</v>
      </c>
      <c r="D464" s="39">
        <v>0.6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42036</v>
      </c>
      <c r="B465" s="20" t="s">
        <v>56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42041</v>
      </c>
    </row>
    <row r="466" spans="1:11" x14ac:dyDescent="0.25">
      <c r="A466" s="40"/>
      <c r="B466" s="20" t="s">
        <v>371</v>
      </c>
      <c r="C466" s="13"/>
      <c r="D466" s="39">
        <v>2.8849999999999998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42064</v>
      </c>
      <c r="B467" s="20" t="s">
        <v>185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377</v>
      </c>
    </row>
    <row r="468" spans="1:11" x14ac:dyDescent="0.25">
      <c r="A468" s="40"/>
      <c r="B468" s="20" t="s">
        <v>56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42086</v>
      </c>
    </row>
    <row r="469" spans="1:11" x14ac:dyDescent="0.25">
      <c r="A469" s="40"/>
      <c r="B469" s="20" t="s">
        <v>372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378</v>
      </c>
    </row>
    <row r="470" spans="1:11" x14ac:dyDescent="0.25">
      <c r="A470" s="40"/>
      <c r="B470" s="20" t="s">
        <v>251</v>
      </c>
      <c r="C470" s="13"/>
      <c r="D470" s="39">
        <v>0.94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42095</v>
      </c>
      <c r="B471" s="20" t="s">
        <v>56</v>
      </c>
      <c r="C471" s="13">
        <v>1.25</v>
      </c>
      <c r="D471" s="39"/>
      <c r="E471" s="34" t="s">
        <v>32</v>
      </c>
      <c r="F471" s="20"/>
      <c r="G471" s="13">
        <f>IF(ISBLANK(Table1[[#This Row],[EARNED]]),"",Table1[[#This Row],[EARNED]])</f>
        <v>1.25</v>
      </c>
      <c r="H471" s="39">
        <v>1</v>
      </c>
      <c r="I471" s="34" t="s">
        <v>32</v>
      </c>
      <c r="J471" s="11"/>
      <c r="K471" s="48">
        <v>42123</v>
      </c>
    </row>
    <row r="472" spans="1:11" x14ac:dyDescent="0.25">
      <c r="A472" s="40"/>
      <c r="B472" s="20" t="s">
        <v>373</v>
      </c>
      <c r="C472" s="13"/>
      <c r="D472" s="39">
        <v>1.758</v>
      </c>
      <c r="E472" s="34"/>
      <c r="F472" s="20"/>
      <c r="G472" s="13" t="str">
        <f>IF(ISBLANK(Table1[[#This Row],[EARNED]]),"",Table1[[#This Row],[EARNED]])</f>
        <v/>
      </c>
      <c r="H472" s="39"/>
      <c r="I472" s="34"/>
      <c r="J472" s="11"/>
      <c r="K472" s="20"/>
    </row>
    <row r="473" spans="1:11" x14ac:dyDescent="0.25">
      <c r="A473" s="40">
        <v>42125</v>
      </c>
      <c r="B473" s="20" t="s">
        <v>56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379</v>
      </c>
    </row>
    <row r="474" spans="1:11" x14ac:dyDescent="0.25">
      <c r="A474" s="40"/>
      <c r="B474" s="20" t="s">
        <v>374</v>
      </c>
      <c r="C474" s="13"/>
      <c r="D474" s="39">
        <v>0.92100000000000004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42156</v>
      </c>
      <c r="B475" s="20" t="s">
        <v>119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8">
        <v>42173</v>
      </c>
    </row>
    <row r="476" spans="1:11" x14ac:dyDescent="0.25">
      <c r="A476" s="40"/>
      <c r="B476" s="20" t="s">
        <v>375</v>
      </c>
      <c r="C476" s="13"/>
      <c r="D476" s="39">
        <v>1.115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42186</v>
      </c>
      <c r="B477" s="20" t="s">
        <v>376</v>
      </c>
      <c r="C477" s="13">
        <v>1.25</v>
      </c>
      <c r="D477" s="39">
        <v>1.2330000000000001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42217</v>
      </c>
      <c r="B478" s="20" t="s">
        <v>56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8">
        <v>42244</v>
      </c>
    </row>
    <row r="479" spans="1:11" x14ac:dyDescent="0.25">
      <c r="A479" s="40"/>
      <c r="B479" s="20" t="s">
        <v>56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48">
        <v>42263</v>
      </c>
    </row>
    <row r="480" spans="1:11" x14ac:dyDescent="0.25">
      <c r="A480" s="40"/>
      <c r="B480" s="20" t="s">
        <v>380</v>
      </c>
      <c r="C480" s="13"/>
      <c r="D480" s="39">
        <v>0.82499999999999996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42248</v>
      </c>
      <c r="B481" s="20" t="s">
        <v>381</v>
      </c>
      <c r="C481" s="13">
        <v>1.25</v>
      </c>
      <c r="D481" s="39">
        <v>1.835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42278</v>
      </c>
      <c r="B482" s="20" t="s">
        <v>56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42283</v>
      </c>
    </row>
    <row r="483" spans="1:11" x14ac:dyDescent="0.25">
      <c r="A483" s="40"/>
      <c r="B483" s="20" t="s">
        <v>382</v>
      </c>
      <c r="C483" s="13"/>
      <c r="D483" s="39">
        <v>6.05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42309</v>
      </c>
      <c r="B484" s="20" t="s">
        <v>113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42335</v>
      </c>
    </row>
    <row r="485" spans="1:11" x14ac:dyDescent="0.25">
      <c r="A485" s="40"/>
      <c r="B485" s="20" t="s">
        <v>383</v>
      </c>
      <c r="C485" s="13"/>
      <c r="D485" s="39">
        <v>1.712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42339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42359</v>
      </c>
    </row>
    <row r="487" spans="1:11" x14ac:dyDescent="0.25">
      <c r="A487" s="40"/>
      <c r="B487" s="20" t="s">
        <v>384</v>
      </c>
      <c r="C487" s="13"/>
      <c r="D487" s="39">
        <v>1.254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7" t="s">
        <v>352</v>
      </c>
      <c r="B488" s="20"/>
      <c r="C488" s="13"/>
      <c r="D488" s="39"/>
      <c r="E488" s="34" t="s">
        <v>32</v>
      </c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42370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42401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42430</v>
      </c>
      <c r="B491" s="20" t="s">
        <v>185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364</v>
      </c>
    </row>
    <row r="492" spans="1:11" x14ac:dyDescent="0.25">
      <c r="A492" s="40"/>
      <c r="B492" s="20" t="s">
        <v>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42457</v>
      </c>
    </row>
    <row r="493" spans="1:11" x14ac:dyDescent="0.25">
      <c r="A493" s="40">
        <v>42461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42491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42522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42552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42583</v>
      </c>
      <c r="B497" s="20" t="s">
        <v>56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8">
        <v>42594</v>
      </c>
    </row>
    <row r="498" spans="1:11" x14ac:dyDescent="0.25">
      <c r="A498" s="40"/>
      <c r="B498" s="20" t="s">
        <v>56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42599</v>
      </c>
    </row>
    <row r="499" spans="1:11" x14ac:dyDescent="0.25">
      <c r="A499" s="40">
        <v>42614</v>
      </c>
      <c r="B499" s="20" t="s">
        <v>56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42632</v>
      </c>
    </row>
    <row r="500" spans="1:11" x14ac:dyDescent="0.25">
      <c r="A500" s="40">
        <v>42644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42675</v>
      </c>
      <c r="B501" s="20" t="s">
        <v>385</v>
      </c>
      <c r="C501" s="13">
        <v>1.25</v>
      </c>
      <c r="D501" s="39">
        <v>1.873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42705</v>
      </c>
      <c r="B502" s="20" t="s">
        <v>46</v>
      </c>
      <c r="C502" s="13"/>
      <c r="D502" s="39">
        <v>5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386</v>
      </c>
    </row>
    <row r="503" spans="1:11" x14ac:dyDescent="0.25">
      <c r="A503" s="40"/>
      <c r="B503" s="20" t="s">
        <v>268</v>
      </c>
      <c r="C503" s="13"/>
      <c r="D503" s="39">
        <v>0.996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7" t="s">
        <v>351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42736</v>
      </c>
      <c r="B505" s="20" t="s">
        <v>56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42708</v>
      </c>
    </row>
    <row r="506" spans="1:11" x14ac:dyDescent="0.25">
      <c r="A506" s="40"/>
      <c r="B506" s="20" t="s">
        <v>56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42761</v>
      </c>
    </row>
    <row r="507" spans="1:11" x14ac:dyDescent="0.25">
      <c r="A507" s="40"/>
      <c r="B507" s="20" t="s">
        <v>387</v>
      </c>
      <c r="C507" s="13"/>
      <c r="D507" s="39">
        <v>3.3170000000000002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392</v>
      </c>
    </row>
    <row r="508" spans="1:11" x14ac:dyDescent="0.25">
      <c r="A508" s="40">
        <v>42767</v>
      </c>
      <c r="B508" s="20" t="s">
        <v>56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20" t="s">
        <v>393</v>
      </c>
    </row>
    <row r="509" spans="1:11" x14ac:dyDescent="0.25">
      <c r="A509" s="40"/>
      <c r="B509" s="20" t="s">
        <v>388</v>
      </c>
      <c r="C509" s="13"/>
      <c r="D509" s="39">
        <v>1.119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42795</v>
      </c>
      <c r="B510" s="20" t="s">
        <v>389</v>
      </c>
      <c r="C510" s="13">
        <v>1.25</v>
      </c>
      <c r="D510" s="39">
        <v>0.21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42826</v>
      </c>
      <c r="B511" s="20" t="s">
        <v>390</v>
      </c>
      <c r="C511" s="13">
        <v>1.25</v>
      </c>
      <c r="D511" s="39">
        <v>3.004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394</v>
      </c>
    </row>
    <row r="512" spans="1:11" x14ac:dyDescent="0.25">
      <c r="A512" s="40">
        <v>42856</v>
      </c>
      <c r="B512" s="20" t="s">
        <v>80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395</v>
      </c>
    </row>
    <row r="513" spans="1:11" x14ac:dyDescent="0.25">
      <c r="A513" s="40"/>
      <c r="B513" s="20" t="s">
        <v>185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396</v>
      </c>
    </row>
    <row r="514" spans="1:11" x14ac:dyDescent="0.25">
      <c r="A514" s="40"/>
      <c r="B514" s="20" t="s">
        <v>391</v>
      </c>
      <c r="C514" s="13"/>
      <c r="D514" s="39">
        <v>1.7669999999999999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42887</v>
      </c>
      <c r="B515" s="20" t="s">
        <v>76</v>
      </c>
      <c r="C515" s="13">
        <v>1.25</v>
      </c>
      <c r="D515" s="39">
        <v>0.5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42917</v>
      </c>
      <c r="B516" s="20" t="s">
        <v>397</v>
      </c>
      <c r="C516" s="13">
        <v>1.25</v>
      </c>
      <c r="D516" s="39">
        <v>0.53700000000000003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42948</v>
      </c>
      <c r="B517" s="20" t="s">
        <v>76</v>
      </c>
      <c r="C517" s="13">
        <v>1.25</v>
      </c>
      <c r="D517" s="39">
        <v>0.5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42979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43009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399</v>
      </c>
    </row>
    <row r="520" spans="1:11" x14ac:dyDescent="0.25">
      <c r="A520" s="40"/>
      <c r="B520" s="20" t="s">
        <v>398</v>
      </c>
      <c r="C520" s="13"/>
      <c r="D520" s="39">
        <v>0.53700000000000003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43019</v>
      </c>
    </row>
    <row r="521" spans="1:11" x14ac:dyDescent="0.25">
      <c r="A521" s="40">
        <v>43040</v>
      </c>
      <c r="B521" s="20" t="s">
        <v>56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43085</v>
      </c>
    </row>
    <row r="522" spans="1:11" x14ac:dyDescent="0.25">
      <c r="A522" s="40">
        <v>43070</v>
      </c>
      <c r="B522" s="20" t="s">
        <v>62</v>
      </c>
      <c r="C522" s="13">
        <v>1.25</v>
      </c>
      <c r="D522" s="39">
        <v>5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400</v>
      </c>
    </row>
    <row r="523" spans="1:11" x14ac:dyDescent="0.25">
      <c r="A523" s="47" t="s">
        <v>350</v>
      </c>
      <c r="B523" s="20"/>
      <c r="C523" s="13"/>
      <c r="D523" s="39"/>
      <c r="E523" s="34" t="s">
        <v>32</v>
      </c>
      <c r="F523" s="20"/>
      <c r="G523" s="13" t="str">
        <f>IF(ISBLANK(Table1[[#This Row],[EARNED]]),"",Table1[[#This Row],[EARNED]])</f>
        <v/>
      </c>
      <c r="H523" s="39"/>
      <c r="I523" s="34" t="s">
        <v>32</v>
      </c>
      <c r="J523" s="11"/>
      <c r="K523" s="20"/>
    </row>
    <row r="524" spans="1:11" x14ac:dyDescent="0.25">
      <c r="A524" s="40">
        <v>43101</v>
      </c>
      <c r="B524" s="20" t="s">
        <v>185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8" t="s">
        <v>403</v>
      </c>
    </row>
    <row r="525" spans="1:11" x14ac:dyDescent="0.25">
      <c r="A525" s="40">
        <v>43132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43160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43191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43221</v>
      </c>
      <c r="B528" s="20" t="s">
        <v>401</v>
      </c>
      <c r="C528" s="13">
        <v>1.25</v>
      </c>
      <c r="D528" s="39">
        <v>2.0019999999999998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43252</v>
      </c>
      <c r="B529" s="20" t="s">
        <v>63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404</v>
      </c>
    </row>
    <row r="530" spans="1:11" x14ac:dyDescent="0.25">
      <c r="A530" s="40"/>
      <c r="B530" s="20" t="s">
        <v>402</v>
      </c>
      <c r="C530" s="13"/>
      <c r="D530" s="39">
        <v>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43282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43313</v>
      </c>
      <c r="B532" s="20" t="s">
        <v>312</v>
      </c>
      <c r="C532" s="13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43344</v>
      </c>
      <c r="B533" s="20" t="s">
        <v>402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43374</v>
      </c>
      <c r="B534" s="20" t="s">
        <v>113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8">
        <v>43396</v>
      </c>
    </row>
    <row r="535" spans="1:11" x14ac:dyDescent="0.25">
      <c r="A535" s="40"/>
      <c r="B535" s="20" t="s">
        <v>185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407</v>
      </c>
    </row>
    <row r="536" spans="1:11" x14ac:dyDescent="0.25">
      <c r="A536" s="40"/>
      <c r="B536" s="20" t="s">
        <v>405</v>
      </c>
      <c r="C536" s="13"/>
      <c r="D536" s="39">
        <v>1.6419999999999999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43405</v>
      </c>
      <c r="B537" s="20" t="s">
        <v>401</v>
      </c>
      <c r="C537" s="13">
        <v>1.25</v>
      </c>
      <c r="D537" s="39">
        <v>2.0019999999999998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43435</v>
      </c>
      <c r="B538" s="20" t="s">
        <v>47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408</v>
      </c>
    </row>
    <row r="539" spans="1:11" x14ac:dyDescent="0.25">
      <c r="A539" s="40"/>
      <c r="B539" s="20" t="s">
        <v>406</v>
      </c>
      <c r="C539" s="13"/>
      <c r="D539" s="39">
        <v>3.51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7" t="s">
        <v>349</v>
      </c>
      <c r="B540" s="20"/>
      <c r="C540" s="13"/>
      <c r="D540" s="39"/>
      <c r="E540" s="34" t="s">
        <v>32</v>
      </c>
      <c r="F540" s="20"/>
      <c r="G540" s="13" t="str">
        <f>IF(ISBLANK(Table1[[#This Row],[EARNED]]),"",Table1[[#This Row],[EARNED]])</f>
        <v/>
      </c>
      <c r="H540" s="39"/>
      <c r="I540" s="34" t="s">
        <v>32</v>
      </c>
      <c r="J540" s="11"/>
      <c r="K540" s="20"/>
    </row>
    <row r="541" spans="1:11" x14ac:dyDescent="0.25">
      <c r="A541" s="40">
        <v>43466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43497</v>
      </c>
      <c r="B542" s="20" t="s">
        <v>185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364</v>
      </c>
    </row>
    <row r="543" spans="1:11" x14ac:dyDescent="0.25">
      <c r="A543" s="40">
        <v>43525</v>
      </c>
      <c r="B543" s="20" t="s">
        <v>56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8">
        <v>43529</v>
      </c>
    </row>
    <row r="544" spans="1:11" x14ac:dyDescent="0.25">
      <c r="A544" s="40">
        <v>43556</v>
      </c>
      <c r="B544" s="20" t="s">
        <v>56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43571</v>
      </c>
    </row>
    <row r="545" spans="1:11" x14ac:dyDescent="0.25">
      <c r="A545" s="40"/>
      <c r="B545" s="20" t="s">
        <v>56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43585</v>
      </c>
    </row>
    <row r="546" spans="1:11" x14ac:dyDescent="0.25">
      <c r="A546" s="40">
        <v>43586</v>
      </c>
      <c r="B546" s="20" t="s">
        <v>62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409</v>
      </c>
    </row>
    <row r="547" spans="1:11" x14ac:dyDescent="0.25">
      <c r="A547" s="40">
        <v>43617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43647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43678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43709</v>
      </c>
      <c r="B550" s="20" t="s">
        <v>113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8">
        <v>43728</v>
      </c>
    </row>
    <row r="551" spans="1:11" x14ac:dyDescent="0.25">
      <c r="A551" s="40"/>
      <c r="B551" s="20" t="s">
        <v>56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8">
        <v>43734</v>
      </c>
    </row>
    <row r="552" spans="1:11" x14ac:dyDescent="0.25">
      <c r="A552" s="40">
        <v>43739</v>
      </c>
      <c r="B552" s="20" t="s">
        <v>56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43756</v>
      </c>
    </row>
    <row r="553" spans="1:11" x14ac:dyDescent="0.25">
      <c r="A553" s="40"/>
      <c r="B553" s="20" t="s">
        <v>185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410</v>
      </c>
    </row>
    <row r="554" spans="1:11" x14ac:dyDescent="0.25">
      <c r="A554" s="40"/>
      <c r="B554" s="20" t="s">
        <v>56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8">
        <v>43760</v>
      </c>
    </row>
    <row r="555" spans="1:11" x14ac:dyDescent="0.25">
      <c r="A555" s="40">
        <v>43770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43800</v>
      </c>
      <c r="B556" s="20" t="s">
        <v>56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8">
        <v>43810</v>
      </c>
    </row>
    <row r="557" spans="1:11" x14ac:dyDescent="0.25">
      <c r="A557" s="47" t="s">
        <v>348</v>
      </c>
      <c r="B557" s="20"/>
      <c r="C557" s="13"/>
      <c r="D557" s="39"/>
      <c r="E557" s="34" t="s">
        <v>32</v>
      </c>
      <c r="F557" s="20"/>
      <c r="G557" s="13" t="str">
        <f>IF(ISBLANK(Table1[[#This Row],[EARNED]]),"",Table1[[#This Row],[EARNED]])</f>
        <v/>
      </c>
      <c r="H557" s="39"/>
      <c r="I557" s="34" t="s">
        <v>32</v>
      </c>
      <c r="J557" s="11"/>
      <c r="K557" s="20"/>
    </row>
    <row r="558" spans="1:11" x14ac:dyDescent="0.25">
      <c r="A558" s="40">
        <v>43831</v>
      </c>
      <c r="B558" s="20" t="s">
        <v>56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43837</v>
      </c>
    </row>
    <row r="559" spans="1:11" x14ac:dyDescent="0.25">
      <c r="A559" s="40">
        <v>43862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43891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43922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43952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43983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44013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44019</v>
      </c>
    </row>
    <row r="565" spans="1:11" x14ac:dyDescent="0.25">
      <c r="A565" s="40">
        <v>44044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44075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44105</v>
      </c>
      <c r="B567" s="20" t="s">
        <v>56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48">
        <v>44105</v>
      </c>
    </row>
    <row r="568" spans="1:11" x14ac:dyDescent="0.25">
      <c r="A568" s="40">
        <v>44136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44166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347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44197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44228</v>
      </c>
      <c r="B572" s="20" t="s">
        <v>113</v>
      </c>
      <c r="C572" s="13">
        <v>1.25</v>
      </c>
      <c r="D572" s="39">
        <v>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48">
        <v>44257</v>
      </c>
    </row>
    <row r="573" spans="1:11" x14ac:dyDescent="0.25">
      <c r="A573" s="40">
        <v>44256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44287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44317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44348</v>
      </c>
      <c r="B576" s="20" t="s">
        <v>113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44356</v>
      </c>
    </row>
    <row r="577" spans="1:11" x14ac:dyDescent="0.25">
      <c r="A577" s="40"/>
      <c r="B577" s="20" t="s">
        <v>49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3</v>
      </c>
      <c r="I577" s="9"/>
      <c r="J577" s="11"/>
      <c r="K577" s="20" t="s">
        <v>411</v>
      </c>
    </row>
    <row r="578" spans="1:11" x14ac:dyDescent="0.25">
      <c r="A578" s="40"/>
      <c r="B578" s="20" t="s">
        <v>47</v>
      </c>
      <c r="C578" s="13"/>
      <c r="D578" s="39">
        <v>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413</v>
      </c>
    </row>
    <row r="579" spans="1:11" x14ac:dyDescent="0.25">
      <c r="A579" s="40"/>
      <c r="B579" s="20" t="s">
        <v>412</v>
      </c>
      <c r="C579" s="13"/>
      <c r="D579" s="39">
        <v>8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414</v>
      </c>
    </row>
    <row r="580" spans="1:11" x14ac:dyDescent="0.25">
      <c r="A580" s="40">
        <v>44378</v>
      </c>
      <c r="B580" s="20" t="s">
        <v>56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8">
        <v>44398</v>
      </c>
    </row>
    <row r="581" spans="1:11" x14ac:dyDescent="0.25">
      <c r="A581" s="40">
        <v>44409</v>
      </c>
      <c r="B581" s="20"/>
      <c r="C581" s="13">
        <v>1.25</v>
      </c>
      <c r="D581" s="39"/>
      <c r="E581" s="34" t="s">
        <v>32</v>
      </c>
      <c r="F581" s="20"/>
      <c r="G581" s="13">
        <f>IF(ISBLANK(Table1[[#This Row],[EARNED]]),"",Table1[[#This Row],[EARNED]])</f>
        <v>1.25</v>
      </c>
      <c r="H581" s="39"/>
      <c r="I581" s="34" t="s">
        <v>32</v>
      </c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113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415</v>
      </c>
    </row>
    <row r="586" spans="1:11" x14ac:dyDescent="0.25">
      <c r="A586" s="40"/>
      <c r="B586" s="20" t="s">
        <v>56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20"/>
    </row>
    <row r="587" spans="1:11" x14ac:dyDescent="0.25">
      <c r="A587" s="47" t="s">
        <v>346</v>
      </c>
      <c r="B587" s="20"/>
      <c r="C587" s="13"/>
      <c r="D587" s="39"/>
      <c r="E587" s="34" t="s">
        <v>32</v>
      </c>
      <c r="F587" s="20"/>
      <c r="G587" s="13" t="str">
        <f>IF(ISBLANK(Table1[[#This Row],[EARNED]]),"",Table1[[#This Row],[EARNED]])</f>
        <v/>
      </c>
      <c r="H587" s="39"/>
      <c r="I587" s="34" t="s">
        <v>32</v>
      </c>
      <c r="J587" s="11"/>
      <c r="K587" s="20"/>
    </row>
    <row r="588" spans="1:11" x14ac:dyDescent="0.25">
      <c r="A588" s="40">
        <v>44562</v>
      </c>
      <c r="B588" s="20" t="s">
        <v>56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44573</v>
      </c>
    </row>
    <row r="589" spans="1:11" x14ac:dyDescent="0.25">
      <c r="A589" s="40">
        <v>44593</v>
      </c>
      <c r="B589" s="20" t="s">
        <v>56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>
        <v>44620</v>
      </c>
    </row>
    <row r="590" spans="1:11" x14ac:dyDescent="0.25">
      <c r="A590" s="40"/>
      <c r="B590" s="20" t="s">
        <v>185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364</v>
      </c>
    </row>
    <row r="591" spans="1:11" x14ac:dyDescent="0.25">
      <c r="A591" s="40">
        <v>44621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44652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44682</v>
      </c>
      <c r="B593" s="20" t="s">
        <v>56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44708</v>
      </c>
    </row>
    <row r="594" spans="1:11" x14ac:dyDescent="0.25">
      <c r="A594" s="40"/>
      <c r="B594" s="20" t="s">
        <v>79</v>
      </c>
      <c r="C594" s="13"/>
      <c r="D594" s="39">
        <v>8.0000000000000002E-3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/>
    </row>
    <row r="595" spans="1:11" x14ac:dyDescent="0.25">
      <c r="A595" s="40">
        <v>44713</v>
      </c>
      <c r="B595" s="20" t="s">
        <v>430</v>
      </c>
      <c r="C595" s="13">
        <v>1.25</v>
      </c>
      <c r="D595" s="39">
        <v>2.3000000000000007E-2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44743</v>
      </c>
      <c r="B596" s="20" t="s">
        <v>429</v>
      </c>
      <c r="C596" s="13">
        <v>1.25</v>
      </c>
      <c r="D596" s="39">
        <v>2.5000000000000008E-2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44774</v>
      </c>
      <c r="B597" s="20" t="s">
        <v>49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3</v>
      </c>
      <c r="I597" s="9"/>
      <c r="J597" s="11"/>
      <c r="K597" s="20" t="s">
        <v>427</v>
      </c>
    </row>
    <row r="598" spans="1:11" x14ac:dyDescent="0.25">
      <c r="A598" s="40">
        <v>44805</v>
      </c>
      <c r="B598" s="20" t="s">
        <v>425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426</v>
      </c>
    </row>
    <row r="599" spans="1:11" x14ac:dyDescent="0.25">
      <c r="A599" s="40"/>
      <c r="B599" s="20" t="s">
        <v>56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8">
        <v>44809</v>
      </c>
    </row>
    <row r="600" spans="1:11" x14ac:dyDescent="0.25">
      <c r="A600" s="40">
        <v>44835</v>
      </c>
      <c r="B600" s="20" t="s">
        <v>185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423</v>
      </c>
    </row>
    <row r="601" spans="1:11" x14ac:dyDescent="0.25">
      <c r="A601" s="40"/>
      <c r="B601" s="20" t="s">
        <v>56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8">
        <v>44848</v>
      </c>
    </row>
    <row r="602" spans="1:11" x14ac:dyDescent="0.25">
      <c r="A602" s="40">
        <v>44866</v>
      </c>
      <c r="B602" s="20" t="s">
        <v>63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424</v>
      </c>
    </row>
    <row r="603" spans="1:11" x14ac:dyDescent="0.25">
      <c r="A603" s="40"/>
      <c r="B603" s="20" t="s">
        <v>267</v>
      </c>
      <c r="C603" s="13"/>
      <c r="D603" s="39">
        <v>0.36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44896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/>
      <c r="B605" s="20" t="s">
        <v>185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>
        <v>44911</v>
      </c>
    </row>
    <row r="606" spans="1:11" x14ac:dyDescent="0.25">
      <c r="A606" s="40"/>
      <c r="B606" s="20" t="s">
        <v>63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422</v>
      </c>
    </row>
    <row r="607" spans="1:11" x14ac:dyDescent="0.25">
      <c r="A607" s="47" t="s">
        <v>416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44927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44958</v>
      </c>
      <c r="B609" s="20" t="s">
        <v>47</v>
      </c>
      <c r="C609" s="13">
        <v>1.25</v>
      </c>
      <c r="D609" s="39">
        <v>3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417</v>
      </c>
    </row>
    <row r="610" spans="1:11" x14ac:dyDescent="0.25">
      <c r="A610" s="40"/>
      <c r="B610" s="20" t="s">
        <v>56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44956</v>
      </c>
    </row>
    <row r="611" spans="1:11" x14ac:dyDescent="0.25">
      <c r="A611" s="40"/>
      <c r="B611" s="20" t="s">
        <v>282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 t="s">
        <v>421</v>
      </c>
    </row>
    <row r="612" spans="1:11" x14ac:dyDescent="0.25">
      <c r="A612" s="40"/>
      <c r="B612" s="20" t="s">
        <v>56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45005</v>
      </c>
    </row>
    <row r="613" spans="1:11" x14ac:dyDescent="0.25">
      <c r="A613" s="40">
        <v>44986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45017</v>
      </c>
      <c r="B614" s="20" t="s">
        <v>56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45021</v>
      </c>
    </row>
    <row r="615" spans="1:11" x14ac:dyDescent="0.25">
      <c r="A615" s="40"/>
      <c r="B615" s="20" t="s">
        <v>80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8" t="s">
        <v>428</v>
      </c>
    </row>
    <row r="616" spans="1:11" x14ac:dyDescent="0.25">
      <c r="A616" s="40">
        <v>45047</v>
      </c>
      <c r="B616" s="20" t="s">
        <v>185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48">
        <v>45071</v>
      </c>
    </row>
    <row r="617" spans="1:11" x14ac:dyDescent="0.25">
      <c r="A617" s="40">
        <v>45078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45108</v>
      </c>
      <c r="B618" s="20" t="s">
        <v>56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8">
        <v>45119</v>
      </c>
    </row>
    <row r="619" spans="1:11" x14ac:dyDescent="0.25">
      <c r="A619" s="40"/>
      <c r="B619" s="20" t="s">
        <v>56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45127</v>
      </c>
    </row>
    <row r="620" spans="1:11" x14ac:dyDescent="0.25">
      <c r="A620" s="40">
        <v>45139</v>
      </c>
      <c r="B620" s="20" t="s">
        <v>56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45141</v>
      </c>
    </row>
    <row r="621" spans="1:11" x14ac:dyDescent="0.25">
      <c r="A621" s="40"/>
      <c r="B621" s="20" t="s">
        <v>56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45147</v>
      </c>
    </row>
    <row r="622" spans="1:11" x14ac:dyDescent="0.25">
      <c r="A622" s="40"/>
      <c r="B622" s="20" t="s">
        <v>56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45156</v>
      </c>
    </row>
    <row r="623" spans="1:11" x14ac:dyDescent="0.25">
      <c r="A623" s="40"/>
      <c r="B623" s="20" t="s">
        <v>56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45161</v>
      </c>
    </row>
    <row r="624" spans="1:11" x14ac:dyDescent="0.25">
      <c r="A624" s="40"/>
      <c r="B624" s="20" t="s">
        <v>56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8">
        <v>45168</v>
      </c>
    </row>
    <row r="625" spans="1:11" x14ac:dyDescent="0.25">
      <c r="A625" s="40">
        <v>45170</v>
      </c>
      <c r="B625" s="20" t="s">
        <v>56</v>
      </c>
      <c r="C625" s="13">
        <v>1.25</v>
      </c>
      <c r="D625" s="39"/>
      <c r="E625" s="9"/>
      <c r="F625" s="20"/>
      <c r="G625" s="13"/>
      <c r="H625" s="39">
        <v>1</v>
      </c>
      <c r="I625" s="9"/>
      <c r="J625" s="11"/>
      <c r="K625" s="48">
        <v>45173</v>
      </c>
    </row>
    <row r="626" spans="1:11" x14ac:dyDescent="0.25">
      <c r="A626" s="40"/>
      <c r="B626" s="20" t="s">
        <v>56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45182</v>
      </c>
    </row>
    <row r="627" spans="1:11" x14ac:dyDescent="0.25">
      <c r="A627" s="40">
        <v>45200</v>
      </c>
      <c r="B627" s="20" t="s">
        <v>113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8">
        <v>45223</v>
      </c>
    </row>
    <row r="628" spans="1:11" x14ac:dyDescent="0.25">
      <c r="A628" s="40">
        <v>45231</v>
      </c>
      <c r="B628" s="20" t="s">
        <v>113</v>
      </c>
      <c r="C628" s="13">
        <v>1.25</v>
      </c>
      <c r="D628" s="39">
        <v>1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48">
        <v>45275</v>
      </c>
    </row>
    <row r="629" spans="1:11" x14ac:dyDescent="0.25">
      <c r="A629" s="40">
        <v>45261</v>
      </c>
      <c r="B629" s="20" t="s">
        <v>432</v>
      </c>
      <c r="C629" s="13">
        <v>1.25</v>
      </c>
      <c r="D629" s="39">
        <v>4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433</v>
      </c>
    </row>
    <row r="630" spans="1:11" x14ac:dyDescent="0.25">
      <c r="A630" s="47" t="s">
        <v>431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45322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45351</v>
      </c>
      <c r="B632" s="15"/>
      <c r="C632" s="13">
        <v>1.25</v>
      </c>
      <c r="D632" s="42"/>
      <c r="E632" s="9"/>
      <c r="F632" s="15"/>
      <c r="G632" s="41">
        <f>IF(ISBLANK(Table1[[#This Row],[EARNED]]),"",Table1[[#This Row],[EARNED]])</f>
        <v>1.25</v>
      </c>
      <c r="H632" s="42"/>
      <c r="I632" s="9"/>
      <c r="J632" s="11"/>
      <c r="K632" s="20"/>
    </row>
    <row r="633" spans="1:11" x14ac:dyDescent="0.25">
      <c r="A633" s="40">
        <v>45382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9"/>
      <c r="B660" s="15"/>
      <c r="C660" s="41"/>
      <c r="D660" s="42"/>
      <c r="E660" s="9"/>
      <c r="F660" s="15"/>
      <c r="G660" s="41" t="str">
        <f>IF(ISBLANK(Table1[[#This Row],[EARNED]]),"",Table1[[#This Row],[EARNED]])</f>
        <v/>
      </c>
      <c r="H660" s="42"/>
      <c r="I660" s="9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2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zoomScaleNormal="100" workbookViewId="0">
      <pane ySplit="3720" topLeftCell="A42" activePane="bottomLeft"/>
      <selection activeCell="A8" sqref="A8:K8"/>
      <selection pane="bottomLeft" activeCell="F47" sqref="F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418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419</v>
      </c>
      <c r="C4" s="53"/>
      <c r="D4" s="22" t="s">
        <v>12</v>
      </c>
      <c r="F4" s="58" t="s">
        <v>420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Pay])+CONVERTION!$A$3</f>
        <v>4.375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Pay])+CONVERTION!$B$3</f>
        <v>0.375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34060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34090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34121</v>
      </c>
      <c r="B13" s="15"/>
      <c r="C13" s="13">
        <v>1.25</v>
      </c>
      <c r="D13" s="42"/>
      <c r="E13" s="9"/>
      <c r="F13" s="15"/>
      <c r="G13" s="41">
        <f>IF(ISBLANK(Table15[[#This Row],[EARNED]]),"",Table15[[#This Row],[EARNED]])</f>
        <v>1.25</v>
      </c>
      <c r="H13" s="42"/>
      <c r="I13" s="9"/>
      <c r="J13" s="12"/>
      <c r="K13" s="15"/>
    </row>
    <row r="14" spans="1:11" x14ac:dyDescent="0.25">
      <c r="A14" s="40">
        <v>34151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34182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34213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34243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34274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34304</v>
      </c>
      <c r="B19" s="20" t="s">
        <v>49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3</v>
      </c>
      <c r="I19" s="9"/>
      <c r="J19" s="11"/>
      <c r="K19" s="20" t="s">
        <v>50</v>
      </c>
    </row>
    <row r="20" spans="1:11" x14ac:dyDescent="0.25">
      <c r="A20" s="47" t="s">
        <v>45</v>
      </c>
      <c r="B20" s="20"/>
      <c r="C20" s="13"/>
      <c r="D20" s="39"/>
      <c r="E20" s="34" t="s">
        <v>32</v>
      </c>
      <c r="F20" s="20"/>
      <c r="G20" s="13" t="str">
        <f>IF(ISBLANK(Table15[[#This Row],[EARNED]]),"",Table15[[#This Row],[EARNED]])</f>
        <v/>
      </c>
      <c r="H20" s="39"/>
      <c r="I20" s="34" t="s">
        <v>32</v>
      </c>
      <c r="J20" s="11"/>
      <c r="K20" s="20"/>
    </row>
    <row r="21" spans="1:11" x14ac:dyDescent="0.25">
      <c r="A21" s="40">
        <v>34335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34366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34394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34425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34455</v>
      </c>
      <c r="B25" s="20" t="s">
        <v>47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7" t="s">
        <v>44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34700</v>
      </c>
      <c r="B27" s="20" t="s">
        <v>55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>
        <v>34820</v>
      </c>
      <c r="B28" s="20" t="s">
        <v>47</v>
      </c>
      <c r="C28" s="13"/>
      <c r="D28" s="39">
        <v>3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59</v>
      </c>
    </row>
    <row r="29" spans="1:11" x14ac:dyDescent="0.25">
      <c r="A29" s="40">
        <v>34851</v>
      </c>
      <c r="B29" s="20" t="s">
        <v>56</v>
      </c>
      <c r="C29" s="13"/>
      <c r="D29" s="39"/>
      <c r="E29" s="9"/>
      <c r="F29" s="20"/>
      <c r="G29" s="13" t="str">
        <f>IF(ISBLANK(Table15[[#This Row],[EARNED]]),"",Table15[[#This Row],[EARNED]])</f>
        <v/>
      </c>
      <c r="H29" s="39">
        <v>1</v>
      </c>
      <c r="I29" s="9"/>
      <c r="J29" s="11"/>
      <c r="K29" s="20" t="s">
        <v>60</v>
      </c>
    </row>
    <row r="30" spans="1:11" x14ac:dyDescent="0.25">
      <c r="A30" s="40">
        <v>35004</v>
      </c>
      <c r="B30" s="20" t="s">
        <v>49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61</v>
      </c>
    </row>
    <row r="31" spans="1:11" x14ac:dyDescent="0.25">
      <c r="A31" s="47" t="s">
        <v>54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35125</v>
      </c>
      <c r="B32" s="20" t="s">
        <v>62</v>
      </c>
      <c r="C32" s="41"/>
      <c r="D32" s="42">
        <v>5</v>
      </c>
      <c r="E32" s="50"/>
      <c r="F32" s="15"/>
      <c r="G32" s="41" t="str">
        <f>IF(ISBLANK(Table15[[#This Row],[EARNED]]),"",Table15[[#This Row],[EARNED]])</f>
        <v/>
      </c>
      <c r="H32" s="39"/>
      <c r="I32" s="9"/>
      <c r="J32" s="11"/>
      <c r="K32" s="11" t="s">
        <v>65</v>
      </c>
    </row>
    <row r="33" spans="1:11" x14ac:dyDescent="0.25">
      <c r="A33" s="40">
        <v>35156</v>
      </c>
      <c r="B33" s="20" t="s">
        <v>56</v>
      </c>
      <c r="C33" s="41"/>
      <c r="D33" s="42"/>
      <c r="E33" s="50"/>
      <c r="F33" s="15"/>
      <c r="G33" s="41" t="str">
        <f>IF(ISBLANK(Table15[[#This Row],[EARNED]]),"",Table15[[#This Row],[EARNED]])</f>
        <v/>
      </c>
      <c r="H33" s="39">
        <v>1</v>
      </c>
      <c r="I33" s="9"/>
      <c r="J33" s="11"/>
      <c r="K33" s="20" t="s">
        <v>66</v>
      </c>
    </row>
    <row r="34" spans="1:11" x14ac:dyDescent="0.25">
      <c r="A34" s="40">
        <v>35278</v>
      </c>
      <c r="B34" s="20" t="s">
        <v>64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5</v>
      </c>
      <c r="I34" s="9"/>
      <c r="J34" s="11"/>
      <c r="K34" s="20" t="s">
        <v>67</v>
      </c>
    </row>
    <row r="35" spans="1:11" x14ac:dyDescent="0.25">
      <c r="A35" s="47" t="s">
        <v>53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35431</v>
      </c>
      <c r="B36" s="20" t="s">
        <v>55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4</v>
      </c>
      <c r="I36" s="9"/>
      <c r="J36" s="11"/>
      <c r="K36" s="20" t="s">
        <v>70</v>
      </c>
    </row>
    <row r="37" spans="1:11" x14ac:dyDescent="0.25">
      <c r="A37" s="40">
        <v>35612</v>
      </c>
      <c r="B37" s="20" t="s">
        <v>56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>
        <v>1</v>
      </c>
      <c r="I37" s="9"/>
      <c r="J37" s="11"/>
      <c r="K37" s="48">
        <v>35612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8">
        <v>35620</v>
      </c>
    </row>
    <row r="39" spans="1:11" x14ac:dyDescent="0.25">
      <c r="A39" s="40">
        <v>35674</v>
      </c>
      <c r="B39" s="20" t="s">
        <v>56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1</v>
      </c>
      <c r="I39" s="9"/>
      <c r="J39" s="11"/>
      <c r="K39" s="48">
        <v>35683</v>
      </c>
    </row>
    <row r="40" spans="1:11" x14ac:dyDescent="0.25">
      <c r="A40" s="40">
        <v>35704</v>
      </c>
      <c r="B40" s="20" t="s">
        <v>73</v>
      </c>
      <c r="C40" s="41"/>
      <c r="D40" s="42">
        <v>15</v>
      </c>
      <c r="E40" s="50"/>
      <c r="F40" s="15"/>
      <c r="G40" s="41" t="str">
        <f>IF(ISBLANK(Table15[[#This Row],[EARNED]]),"",Table15[[#This Row],[EARNED]])</f>
        <v/>
      </c>
      <c r="H40" s="42"/>
      <c r="I40" s="50"/>
      <c r="J40" s="12"/>
      <c r="K40" s="15"/>
    </row>
    <row r="41" spans="1:11" x14ac:dyDescent="0.25">
      <c r="A41" s="40">
        <v>35735</v>
      </c>
      <c r="B41" s="20" t="s">
        <v>56</v>
      </c>
      <c r="C41" s="13"/>
      <c r="D41" s="39"/>
      <c r="E41" s="9"/>
      <c r="F41" s="20"/>
      <c r="G41" s="13" t="str">
        <f>IF(ISBLANK(Table15[[#This Row],[EARNED]]),"",Table15[[#This Row],[EARNED]])</f>
        <v/>
      </c>
      <c r="H41" s="39">
        <v>1</v>
      </c>
      <c r="I41" s="9"/>
      <c r="J41" s="11"/>
      <c r="K41" s="48">
        <v>35745</v>
      </c>
    </row>
    <row r="42" spans="1:11" x14ac:dyDescent="0.25">
      <c r="A42" s="47" t="s">
        <v>52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35916</v>
      </c>
      <c r="B43" s="20" t="s">
        <v>56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>
        <v>1</v>
      </c>
      <c r="I43" s="9"/>
      <c r="J43" s="11"/>
      <c r="K43" s="20" t="s">
        <v>78</v>
      </c>
    </row>
    <row r="44" spans="1:11" x14ac:dyDescent="0.25">
      <c r="A44" s="40">
        <v>36008</v>
      </c>
      <c r="B44" s="20" t="s">
        <v>56</v>
      </c>
      <c r="C44" s="13"/>
      <c r="D44" s="39"/>
      <c r="E44" s="9"/>
      <c r="F44" s="20"/>
      <c r="G44" s="13" t="str">
        <f>IF(ISBLANK(Table15[[#This Row],[EARNED]]),"",Table15[[#This Row],[EARNED]])</f>
        <v/>
      </c>
      <c r="H44" s="39">
        <v>1</v>
      </c>
      <c r="I44" s="9"/>
      <c r="J44" s="11"/>
      <c r="K44" s="48">
        <v>36028</v>
      </c>
    </row>
    <row r="45" spans="1:11" x14ac:dyDescent="0.25">
      <c r="A45" s="40">
        <v>36039</v>
      </c>
      <c r="B45" s="20" t="s">
        <v>80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2</v>
      </c>
      <c r="I45" s="9"/>
      <c r="J45" s="11"/>
      <c r="K45" s="20" t="s">
        <v>86</v>
      </c>
    </row>
    <row r="46" spans="1:11" x14ac:dyDescent="0.25">
      <c r="A46" s="51" t="s">
        <v>51</v>
      </c>
      <c r="B46" s="15"/>
      <c r="C46" s="41"/>
      <c r="D46" s="42"/>
      <c r="E46" s="50"/>
      <c r="F46" s="15"/>
      <c r="G46" s="41" t="str">
        <f>IF(ISBLANK(Table15[[#This Row],[EARNED]]),"",Table15[[#This Row],[EARNED]])</f>
        <v/>
      </c>
      <c r="H46" s="42"/>
      <c r="I46" s="50"/>
      <c r="J46" s="12"/>
      <c r="K46" s="15"/>
    </row>
    <row r="47" spans="1:11" x14ac:dyDescent="0.25">
      <c r="A47" s="40">
        <v>36161</v>
      </c>
      <c r="B47" s="20" t="s">
        <v>56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1</v>
      </c>
      <c r="I47" s="9"/>
      <c r="J47" s="11"/>
      <c r="K47" s="48">
        <v>36178</v>
      </c>
    </row>
    <row r="48" spans="1:11" x14ac:dyDescent="0.25">
      <c r="A48" s="40">
        <v>36192</v>
      </c>
      <c r="B48" s="20" t="s">
        <v>55</v>
      </c>
      <c r="C48" s="13"/>
      <c r="D48" s="39"/>
      <c r="E48" s="9"/>
      <c r="F48" s="20"/>
      <c r="G48" s="13" t="str">
        <f>IF(ISBLANK(Table15[[#This Row],[EARNED]]),"",Table15[[#This Row],[EARNED]])</f>
        <v/>
      </c>
      <c r="H48" s="39">
        <v>4</v>
      </c>
      <c r="I48" s="9"/>
      <c r="J48" s="11"/>
      <c r="K48" s="20" t="s">
        <v>95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9"/>
      <c r="B55" s="15"/>
      <c r="C55" s="41"/>
      <c r="D55" s="42"/>
      <c r="E55" s="9"/>
      <c r="F55" s="15"/>
      <c r="G55" s="41" t="str">
        <f>IF(ISBLANK(Table15[[#This Row],[EARNED]]),"",Table15[[#This Row],[EARNED]])</f>
        <v/>
      </c>
      <c r="H55" s="42"/>
      <c r="I55" s="9"/>
      <c r="J55" s="12"/>
      <c r="K5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9.875</v>
      </c>
      <c r="B3" s="11">
        <v>16.875</v>
      </c>
      <c r="D3">
        <v>0</v>
      </c>
      <c r="E3">
        <v>2</v>
      </c>
      <c r="F3">
        <v>53</v>
      </c>
      <c r="G3" s="46">
        <f>SUMIFS(F7:F14,E7:E14,E3)+SUMIFS(D7:D66,C7:C66,F3)+D3</f>
        <v>0.36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PERMANENT LEAVE</vt:lpstr>
      <vt:lpstr>CASUAL LEAVE</vt:lpstr>
      <vt:lpstr>CONVERTION</vt:lpstr>
      <vt:lpstr>'CASUAL LEAVE'!BALANCE_1</vt:lpstr>
      <vt:lpstr>BALANCE_1</vt:lpstr>
      <vt:lpstr>'CASUAL LEAVE'!Print_Titles</vt:lpstr>
      <vt:lpstr>'PERMANENT LEAVE'!Print_Titles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2023-12-06T05:06:35Z</dcterms:modified>
</cp:coreProperties>
</file>