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DOLE-PC\Users\DOLE\Desktop\LEAVE-CARD\REGULAR\MAYORS OFFICE\"/>
    </mc:Choice>
  </mc:AlternateContent>
  <xr:revisionPtr revIDLastSave="0" documentId="13_ncr:1_{3B041210-679F-4168-B9DC-080B53E9F4CD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7" i="1" l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3" i="3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<sst xmlns="http://schemas.openxmlformats.org/spreadsheetml/2006/main" count="62" uniqueCount="58">
  <si>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</si>
  <si>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</si>
  <si>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</si>
  <si>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</si>
  <si>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</si>
  <si>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</si>
  <si>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</si>
  <si>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</si>
  <si>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</si>
  <si>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</si>
  <si>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</si>
  <si>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</si>
  <si>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</si>
  <si>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</si>
  <si>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</si>
  <si>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</si>
  <si>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</si>
  <si>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</si>
  <si>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</si>
  <si>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</si>
  <si>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</si>
  <si>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</si>
  <si>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</si>
  <si>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</si>
  <si>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</si>
  <si>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</si>
  <si>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</si>
  <si>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</si>
  <si>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</si>
  <si>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</si>
  <si>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</si>
  <si>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</si>
  <si>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</si>
  <si>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</si>
  <si>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</si>
  <si>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</si>
  <si>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</si>
  <si>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</si>
  <si>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</si>
  <si>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</si>
  <si>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</si>
  <si>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</si>
  <si>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ERENO, MELANIE BAYBAY</t>
  </si>
  <si>
    <t>PERMANENT</t>
  </si>
  <si>
    <t>ADMIN AIDE III</t>
  </si>
  <si>
    <t>BPLO</t>
  </si>
  <si>
    <t>5 - Single (including living common law)</t>
  </si>
  <si>
    <t>2022</t>
  </si>
  <si>
    <t>2023</t>
  </si>
  <si>
    <t>SL(2-0-0)</t>
  </si>
  <si>
    <t>1/9,10/2023</t>
  </si>
  <si>
    <t>SL(1-0-0)</t>
  </si>
  <si>
    <t>UT(0-0-12)</t>
  </si>
  <si>
    <t>UT(0-0-8)</t>
  </si>
  <si>
    <t>UT(0-1-57)</t>
  </si>
  <si>
    <t>VL(5-0-0)</t>
  </si>
  <si>
    <t>12/11-15/2023</t>
  </si>
  <si>
    <t>VL(1-0-0)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</si>
</sst>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132" totalsRowShown="0" headerRowDxfId="24" headerRowBorderDxfId="23" tableBorderDxfId="22" totalsRowBorderDxfId="21">
  <tableColumns count="11">
    <tableColumn id="1" xr3:uid="{00000000-0010-0000-0000-000001000000}" name="PERIOD" dataDxfId="20"/>
    <tableColumn id="2" xr3:uid="{00000000-0010-0000-0000-000002000000}" name="PARTICULARS" dataDxfId="19"/>
    <tableColumn id="3" xr3:uid="{00000000-0010-0000-0000-000003000000}" name="EARNED" dataDxfId="18"/>
    <tableColumn id="4" xr3:uid="{00000000-0010-0000-0000-000004000000}" name="Absence Undertime W/ Pay" dataDxfId="17"/>
    <tableColumn id="5" xr3:uid="{00000000-0010-0000-0000-000005000000}" name="BALANCE" dataDxfId="16">
      <calculatedColumnFormula>SUM(Table1[EARNED])-SUM(Table1[Absence Undertime W/ Pay])+CONVERTION!$A$3</calculatedColumnFormula>
    </tableColumn>
    <tableColumn id="6" xr3:uid="{00000000-0010-0000-0000-000006000000}" name="Absence Undertime W/O Pay" dataDxfId="15"/>
    <tableColumn id="7" xr3:uid="{00000000-0010-0000-0000-000007000000}" name="EARNED " dataDxfId="14">
      <calculatedColumnFormula>IF(ISBLANK(Table1[[#This Row],[EARNED]]),"",Table1[[#This Row],[EARNED]])</calculatedColumnFormula>
    </tableColumn>
    <tableColumn id="8" xr3:uid="{00000000-0010-0000-0000-000008000000}" name="Absence Undertime  W/ Pay" dataDxfId="13"/>
    <tableColumn id="9" xr3:uid="{00000000-0010-0000-0000-000009000000}" name="BALANCE " dataDxfId="12">
      <calculatedColumnFormula>SUM(Table1[[EARNED ]])-SUM(Table1[Absence Undertime  W/ Pay])+CONVERTION!$B$3</calculatedColumnFormula>
    </tableColumn>
    <tableColumn id="10" xr3:uid="{00000000-0010-0000-0000-00000A000000}" name="Absence Undertime  W/O Pay" dataDxfId="11"/>
    <tableColumn id="11" xr3:uid="{00000000-0010-0000-00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100-000001000000}" name="DAYS"/>
    <tableColumn id="2" xr3:uid="{00000000-0010-0000-0100-000002000000}" name="HOURS"/>
    <tableColumn id="3" xr3:uid="{00000000-0010-0000-0100-000003000000}" name="MINUTES"/>
    <tableColumn id="4" xr3:uid="{00000000-0010-0000-01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J2:L3" totalsRowShown="0" headerRowBorderDxfId="4" tableBorderDxfId="3">
  <autoFilter ref="J2:L3" xr:uid="{00000000-0009-0000-0100-000003000000}"/>
  <tableColumns count="3">
    <tableColumn id="1" xr3:uid="{00000000-0010-0000-0200-000001000000}" name="DATE STARTED" dataDxfId="2"/>
    <tableColumn id="2" xr3:uid="{00000000-0010-0000-0200-000002000000}" name="LEAVE EARN" dataDxfId="1">
      <calculatedColumnFormula>J4-1</calculatedColumnFormula>
    </tableColumn>
    <tableColumn id="3" xr3:uid="{00000000-0010-0000-02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2:K132"/>
  <sheetViews>
    <sheetView tabSelected="1" zoomScaleNormal="100" workbookViewId="0">
      <pane ySplit="3696" topLeftCell="A8" activePane="bottomLeft"/>
      <selection activeCell="F2" sqref="F2:G2"/>
      <selection pane="bottomLeft" activeCell="B12" sqref="B12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2" t="s">
        <v>42</v>
      </c>
      <c r="C2" s="52"/>
      <c r="D2" s="21" t="s">
        <v>14</v>
      </c>
      <c r="E2" s="10"/>
      <c r="F2" s="59" t="s">
        <v>46</v>
      </c>
      <c r="G2" s="59"/>
      <c r="H2" s="28" t="s">
        <v>10</v>
      </c>
      <c r="I2" s="25"/>
      <c r="J2" s="53"/>
      <c r="K2" s="54"/>
    </row>
    <row r="3" spans="1:11" x14ac:dyDescent="0.3">
      <c r="A3" s="18" t="s">
        <v>15</v>
      </c>
      <c r="B3" s="52" t="s">
        <v>44</v>
      </c>
      <c r="C3" s="52"/>
      <c r="D3" s="22" t="s">
        <v>13</v>
      </c>
      <c r="F3" s="60">
        <v>44743</v>
      </c>
      <c r="G3" s="57"/>
      <c r="H3" s="26" t="s">
        <v>11</v>
      </c>
      <c r="I3" s="26"/>
      <c r="J3" s="55"/>
      <c r="K3" s="56"/>
    </row>
    <row r="4" spans="1:11" ht="14.4" customHeight="1" x14ac:dyDescent="0.3">
      <c r="A4" s="18" t="s">
        <v>16</v>
      </c>
      <c r="B4" s="52" t="s">
        <v>43</v>
      </c>
      <c r="C4" s="52"/>
      <c r="D4" s="22" t="s">
        <v>12</v>
      </c>
      <c r="F4" s="57" t="s">
        <v>45</v>
      </c>
      <c r="G4" s="57"/>
      <c r="H4" s="26" t="s">
        <v>17</v>
      </c>
      <c r="I4" s="26"/>
      <c r="J4" s="57"/>
      <c r="K4" s="58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14.964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18.25</v>
      </c>
      <c r="J9" s="11"/>
      <c r="K9" s="20"/>
    </row>
    <row r="10" spans="1:11" x14ac:dyDescent="0.3">
      <c r="A10" s="50" t="s">
        <v>47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48"/>
    </row>
    <row r="11" spans="1:11" x14ac:dyDescent="0.3">
      <c r="A11" s="40">
        <v>44743</v>
      </c>
      <c r="B11" s="20" t="s">
        <v>57</v>
      </c>
      <c r="C11" s="13">
        <v>1.25</v>
      </c>
      <c r="D11" s="39">
        <v>1</v>
      </c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48">
        <v>44753</v>
      </c>
    </row>
    <row r="12" spans="1:11" x14ac:dyDescent="0.3">
      <c r="A12" s="40">
        <v>44774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v>44805</v>
      </c>
      <c r="B13" s="20" t="s">
        <v>54</v>
      </c>
      <c r="C13" s="13">
        <v>1.25</v>
      </c>
      <c r="D13" s="39">
        <v>0.24399999999999999</v>
      </c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0">
        <v>44835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40">
        <v>44866</v>
      </c>
      <c r="B15" s="20" t="s">
        <v>53</v>
      </c>
      <c r="C15" s="13">
        <v>1.25</v>
      </c>
      <c r="D15" s="39">
        <v>1.7000000000000001E-2</v>
      </c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3">
      <c r="A16" s="40">
        <v>44896</v>
      </c>
      <c r="B16" s="15" t="s">
        <v>52</v>
      </c>
      <c r="C16" s="13">
        <v>1.25</v>
      </c>
      <c r="D16" s="43">
        <v>2.5000000000000008E-2</v>
      </c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3">
      <c r="A17" s="50" t="s">
        <v>48</v>
      </c>
      <c r="B17" s="15"/>
      <c r="C17" s="13"/>
      <c r="D17" s="43"/>
      <c r="E17" s="9"/>
      <c r="F17" s="15"/>
      <c r="G17" s="42" t="str">
        <f>IF(ISBLANK(Table1[[#This Row],[EARNED]]),"",Table1[[#This Row],[EARNED]])</f>
        <v/>
      </c>
      <c r="H17" s="43"/>
      <c r="I17" s="9"/>
      <c r="J17" s="12"/>
      <c r="K17" s="15"/>
    </row>
    <row r="18" spans="1:11" x14ac:dyDescent="0.3">
      <c r="A18" s="40">
        <v>44927</v>
      </c>
      <c r="B18" s="20" t="s">
        <v>49</v>
      </c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>
        <v>2</v>
      </c>
      <c r="I18" s="9"/>
      <c r="J18" s="11"/>
      <c r="K18" s="20" t="s">
        <v>50</v>
      </c>
    </row>
    <row r="19" spans="1:11" x14ac:dyDescent="0.3">
      <c r="A19" s="40">
        <v>44958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0">
        <v>44986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0">
        <v>45017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0">
        <v>45047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3">
      <c r="A23" s="40">
        <v>45078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3">
      <c r="A24" s="40">
        <v>45108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3">
      <c r="A25" s="40">
        <v>45139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3">
      <c r="A26" s="40">
        <v>45170</v>
      </c>
      <c r="B26" s="20" t="s">
        <v>51</v>
      </c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>
        <v>1</v>
      </c>
      <c r="I26" s="9"/>
      <c r="J26" s="11"/>
      <c r="K26" s="48">
        <v>45180</v>
      </c>
    </row>
    <row r="27" spans="1:11" x14ac:dyDescent="0.3">
      <c r="A27" s="40">
        <v>45200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3">
      <c r="A28" s="40">
        <v>45231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3">
      <c r="A29" s="40">
        <v>45261</v>
      </c>
      <c r="B29" s="20" t="s">
        <v>55</v>
      </c>
      <c r="C29" s="13"/>
      <c r="D29" s="39">
        <v>5</v>
      </c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 t="s">
        <v>56</v>
      </c>
    </row>
    <row r="30" spans="1:11" x14ac:dyDescent="0.3">
      <c r="A30" s="40">
        <v>45292</v>
      </c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3">
      <c r="A31" s="40">
        <v>45323</v>
      </c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3">
      <c r="A32" s="40">
        <v>45352</v>
      </c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3">
      <c r="A33" s="40">
        <v>45383</v>
      </c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3">
      <c r="A34" s="40">
        <v>45413</v>
      </c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3">
      <c r="A35" s="40">
        <v>45444</v>
      </c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3">
      <c r="A36" s="40">
        <v>45474</v>
      </c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3">
      <c r="A37" s="40">
        <v>45505</v>
      </c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3">
      <c r="A38" s="40">
        <v>45536</v>
      </c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3">
      <c r="A39" s="40">
        <v>45566</v>
      </c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3">
      <c r="A40" s="40">
        <v>45597</v>
      </c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3">
      <c r="A41" s="40">
        <v>45627</v>
      </c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3">
      <c r="A42" s="40">
        <v>45658</v>
      </c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3">
      <c r="A43" s="40">
        <v>45689</v>
      </c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3">
      <c r="A44" s="40">
        <v>45717</v>
      </c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3">
      <c r="A45" s="40">
        <v>45748</v>
      </c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3">
      <c r="A46" s="40">
        <v>45778</v>
      </c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3">
      <c r="A47" s="40">
        <v>45809</v>
      </c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3">
      <c r="A48" s="40">
        <v>45839</v>
      </c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3">
      <c r="A49" s="40">
        <v>45870</v>
      </c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40">
        <v>45901</v>
      </c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3">
      <c r="A51" s="40">
        <v>45931</v>
      </c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3">
      <c r="A52" s="40">
        <v>45962</v>
      </c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3">
      <c r="A53" s="40">
        <v>45992</v>
      </c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3">
      <c r="A54" s="40">
        <v>46023</v>
      </c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3">
      <c r="A55" s="40">
        <v>46054</v>
      </c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3">
      <c r="A56" s="40">
        <v>46082</v>
      </c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3">
      <c r="A57" s="40">
        <v>46113</v>
      </c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3">
      <c r="A58" s="40">
        <v>46143</v>
      </c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3">
      <c r="A59" s="40">
        <v>46174</v>
      </c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3">
      <c r="A60" s="40">
        <v>46204</v>
      </c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3">
      <c r="A61" s="40">
        <v>46235</v>
      </c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3">
      <c r="A62" s="40">
        <v>46266</v>
      </c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>
        <v>46296</v>
      </c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3">
      <c r="A64" s="40">
        <v>46327</v>
      </c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>
        <v>46357</v>
      </c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0">
        <v>46388</v>
      </c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>
        <v>46419</v>
      </c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0">
        <v>46447</v>
      </c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>
        <v>46478</v>
      </c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0">
        <v>46508</v>
      </c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>
        <v>46539</v>
      </c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0">
        <v>46569</v>
      </c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>
        <v>46600</v>
      </c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>
        <v>46631</v>
      </c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>
        <v>46661</v>
      </c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>
        <v>46692</v>
      </c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>
        <v>46722</v>
      </c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>
        <v>46753</v>
      </c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>
        <v>46784</v>
      </c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>
        <v>46813</v>
      </c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>
        <v>46844</v>
      </c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>
        <v>46874</v>
      </c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>
        <v>46905</v>
      </c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>
        <v>46935</v>
      </c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>
        <v>46966</v>
      </c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>
        <v>46997</v>
      </c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>
        <v>47027</v>
      </c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>
        <v>47058</v>
      </c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>
        <v>47088</v>
      </c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>
        <v>47119</v>
      </c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1"/>
      <c r="B131" s="15"/>
      <c r="C131" s="42"/>
      <c r="D131" s="43"/>
      <c r="E131" s="9"/>
      <c r="F131" s="15"/>
      <c r="G131" s="42" t="str">
        <f>IF(ISBLANK(Table1[[#This Row],[EARNED]]),"",Table1[[#This Row],[EARNED]])</f>
        <v/>
      </c>
      <c r="H131" s="43"/>
      <c r="I131" s="9"/>
      <c r="J131" s="12"/>
      <c r="K131" s="15"/>
    </row>
    <row r="132" spans="1:11" x14ac:dyDescent="0.3">
      <c r="A132" s="41"/>
      <c r="B132" s="15"/>
      <c r="C132" s="42"/>
      <c r="D132" s="43"/>
      <c r="E132" s="49"/>
      <c r="F132" s="15"/>
      <c r="G132" s="42" t="str">
        <f>IF(ISBLANK(Table1[[#This Row],[EARNED]]),"",Table1[[#This Row],[EARNED]])</f>
        <v/>
      </c>
      <c r="H132" s="43"/>
      <c r="I132" s="49"/>
      <c r="J132" s="12"/>
      <c r="K132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OIC -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67"/>
  <sheetViews>
    <sheetView workbookViewId="0">
      <selection activeCell="G3" sqref="G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/>
      <c r="B3" s="11"/>
      <c r="D3"/>
      <c r="E3">
        <v>1</v>
      </c>
      <c r="F3">
        <v>57</v>
      </c>
      <c r="G3" s="47">
        <f>SUMIFS(F7:F14,E7:E14,E3)+SUMIFS(D7:D66,C7:C66,F3)+D3</f>
        <v>0.24399999999999999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2" t="s">
        <v>38</v>
      </c>
      <c r="J6" s="62"/>
      <c r="K6" s="62"/>
      <c r="L6" s="62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2023-02-07T10:18:06Z</cp:lastPrinted>
  <dcterms:created xsi:type="dcterms:W3CDTF">2022-10-17T03:06:03Z</dcterms:created>
  <dcterms:modified xsi:type="dcterms:W3CDTF">2023-12-06T03:10:41Z</dcterms:modified>
</cp:coreProperties>
</file>