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2" i="1" l="1"/>
  <c r="G395" i="1"/>
  <c r="G389" i="1"/>
  <c r="G386" i="1"/>
  <c r="G379" i="1"/>
  <c r="G370" i="1"/>
  <c r="G359" i="1"/>
  <c r="G355" i="1"/>
  <c r="G347" i="1"/>
  <c r="G348" i="1"/>
  <c r="G344" i="1"/>
  <c r="G345" i="1"/>
  <c r="G342" i="1"/>
  <c r="G340" i="1"/>
  <c r="G336" i="1"/>
  <c r="G332" i="1"/>
  <c r="G330" i="1"/>
  <c r="G321" i="1"/>
  <c r="G322" i="1"/>
  <c r="G311" i="1"/>
  <c r="G304" i="1"/>
  <c r="G294" i="1"/>
  <c r="G291" i="1"/>
  <c r="G287" i="1"/>
  <c r="G283" i="1" l="1"/>
  <c r="G274" i="1"/>
  <c r="G275" i="1"/>
  <c r="G271" i="1"/>
  <c r="G266" i="1"/>
  <c r="G262" i="1"/>
  <c r="G3" i="3"/>
  <c r="G258" i="1"/>
  <c r="G256" i="1"/>
  <c r="G253" i="1"/>
  <c r="G251" i="1"/>
  <c r="G243" i="1"/>
  <c r="G244" i="1"/>
  <c r="G241" i="1"/>
  <c r="G239" i="1"/>
  <c r="G237" i="1"/>
  <c r="G235" i="1"/>
  <c r="G231" i="1"/>
  <c r="G226" i="1"/>
  <c r="G222" i="1"/>
  <c r="G221" i="1"/>
  <c r="G218" i="1"/>
  <c r="G219" i="1"/>
  <c r="G216" i="1" l="1"/>
  <c r="G214" i="1"/>
  <c r="G211" i="1"/>
  <c r="G209" i="1"/>
  <c r="G207" i="1"/>
  <c r="G205" i="1"/>
  <c r="G198" i="1"/>
  <c r="G199" i="1"/>
  <c r="G196" i="1"/>
  <c r="G193" i="1"/>
  <c r="G191" i="1"/>
  <c r="G190" i="1"/>
  <c r="G188" i="1"/>
  <c r="G185" i="1"/>
  <c r="G186" i="1"/>
  <c r="G182" i="1"/>
  <c r="G181" i="1" l="1"/>
  <c r="G179" i="1"/>
  <c r="G180" i="1"/>
  <c r="G176" i="1"/>
  <c r="G175" i="1"/>
  <c r="G174" i="1"/>
  <c r="G172" i="1"/>
  <c r="G170" i="1"/>
  <c r="G166" i="1"/>
  <c r="G167" i="1"/>
  <c r="G168" i="1"/>
  <c r="G163" i="1"/>
  <c r="G161" i="1"/>
  <c r="G157" i="1"/>
  <c r="G155" i="1"/>
  <c r="G153" i="1"/>
  <c r="G152" i="1"/>
  <c r="G147" i="1"/>
  <c r="G149" i="1"/>
  <c r="G146" i="1"/>
  <c r="G144" i="1"/>
  <c r="G142" i="1"/>
  <c r="G140" i="1"/>
  <c r="G141" i="1"/>
  <c r="G137" i="1"/>
  <c r="G136" i="1"/>
  <c r="G134" i="1"/>
  <c r="G131" i="1"/>
  <c r="G132" i="1"/>
  <c r="G124" i="1"/>
  <c r="G121" i="1"/>
  <c r="G119" i="1"/>
  <c r="G116" i="1"/>
  <c r="G114" i="1"/>
  <c r="G113" i="1"/>
  <c r="G110" i="1"/>
  <c r="G106" i="1"/>
  <c r="G104" i="1"/>
  <c r="G99" i="1"/>
  <c r="G94" i="1"/>
  <c r="G95" i="1"/>
  <c r="G89" i="1" l="1"/>
  <c r="G83" i="1"/>
  <c r="G85" i="1"/>
  <c r="G77" i="1"/>
  <c r="G78" i="1"/>
  <c r="G79" i="1"/>
  <c r="G80" i="1"/>
  <c r="G74" i="1"/>
  <c r="G70" i="1"/>
  <c r="G69" i="1"/>
  <c r="G65" i="1" l="1"/>
  <c r="G62" i="1"/>
  <c r="G61" i="1"/>
  <c r="G63" i="1"/>
  <c r="G59" i="1"/>
  <c r="G57" i="1"/>
  <c r="G387" i="1" l="1"/>
  <c r="G372" i="1"/>
  <c r="G357" i="1"/>
  <c r="G337" i="1"/>
  <c r="G319" i="1"/>
  <c r="G305" i="1"/>
  <c r="G289" i="1"/>
  <c r="G272" i="1"/>
  <c r="G254" i="1"/>
  <c r="G233" i="1"/>
  <c r="G212" i="1"/>
  <c r="G194" i="1"/>
  <c r="G164" i="1"/>
  <c r="G138" i="1"/>
  <c r="G117" i="1"/>
  <c r="G97" i="1"/>
  <c r="G75" i="1"/>
  <c r="G52" i="1"/>
  <c r="G53" i="1"/>
  <c r="G50" i="1"/>
  <c r="G47" i="1"/>
  <c r="G44" i="1"/>
  <c r="G43" i="1"/>
  <c r="G41" i="1"/>
  <c r="G39" i="1"/>
  <c r="G40" i="1"/>
  <c r="G38" i="1" l="1"/>
  <c r="G36" i="1"/>
  <c r="G33" i="1"/>
  <c r="G34" i="1"/>
  <c r="G30" i="1"/>
  <c r="G28" i="1"/>
  <c r="G25" i="1"/>
  <c r="G26" i="1"/>
  <c r="G23" i="1"/>
  <c r="G20" i="1"/>
  <c r="G19" i="1"/>
  <c r="G24" i="1"/>
  <c r="G380" i="1"/>
  <c r="G381" i="1"/>
  <c r="G382" i="1"/>
  <c r="G383" i="1"/>
  <c r="G384" i="1"/>
  <c r="G385" i="1"/>
  <c r="G388" i="1"/>
  <c r="G390" i="1"/>
  <c r="G391" i="1"/>
  <c r="G392" i="1"/>
  <c r="G393" i="1"/>
  <c r="G394" i="1"/>
  <c r="G396" i="1"/>
  <c r="G397" i="1"/>
  <c r="G398" i="1"/>
  <c r="G399" i="1"/>
  <c r="G400" i="1"/>
  <c r="G401" i="1"/>
  <c r="G230" i="1"/>
  <c r="G232" i="1"/>
  <c r="G234" i="1"/>
  <c r="G236" i="1"/>
  <c r="G238" i="1"/>
  <c r="G240" i="1"/>
  <c r="G242" i="1"/>
  <c r="G245" i="1"/>
  <c r="G246" i="1"/>
  <c r="G247" i="1"/>
  <c r="G248" i="1"/>
  <c r="G249" i="1"/>
  <c r="G250" i="1"/>
  <c r="G252" i="1"/>
  <c r="G255" i="1"/>
  <c r="G257" i="1"/>
  <c r="G259" i="1"/>
  <c r="G260" i="1"/>
  <c r="G261" i="1"/>
  <c r="G263" i="1"/>
  <c r="G264" i="1"/>
  <c r="G265" i="1"/>
  <c r="G267" i="1"/>
  <c r="G268" i="1"/>
  <c r="G269" i="1"/>
  <c r="G270" i="1"/>
  <c r="G273" i="1"/>
  <c r="G276" i="1"/>
  <c r="G277" i="1"/>
  <c r="G278" i="1"/>
  <c r="G279" i="1"/>
  <c r="G280" i="1"/>
  <c r="G281" i="1"/>
  <c r="G282" i="1"/>
  <c r="G284" i="1"/>
  <c r="G285" i="1"/>
  <c r="G286" i="1"/>
  <c r="G288" i="1"/>
  <c r="G290" i="1"/>
  <c r="G292" i="1"/>
  <c r="G293" i="1"/>
  <c r="G295" i="1"/>
  <c r="G296" i="1"/>
  <c r="G297" i="1"/>
  <c r="G298" i="1"/>
  <c r="G299" i="1"/>
  <c r="G300" i="1"/>
  <c r="G301" i="1"/>
  <c r="G302" i="1"/>
  <c r="G303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20" i="1"/>
  <c r="G323" i="1"/>
  <c r="G324" i="1"/>
  <c r="G325" i="1"/>
  <c r="G326" i="1"/>
  <c r="G327" i="1"/>
  <c r="G328" i="1"/>
  <c r="G329" i="1"/>
  <c r="G331" i="1"/>
  <c r="G333" i="1"/>
  <c r="G334" i="1"/>
  <c r="G335" i="1"/>
  <c r="G338" i="1"/>
  <c r="G339" i="1"/>
  <c r="G341" i="1"/>
  <c r="G343" i="1"/>
  <c r="G346" i="1"/>
  <c r="G349" i="1"/>
  <c r="G350" i="1"/>
  <c r="G351" i="1"/>
  <c r="G352" i="1"/>
  <c r="G353" i="1"/>
  <c r="G354" i="1"/>
  <c r="G356" i="1"/>
  <c r="G358" i="1"/>
  <c r="G360" i="1"/>
  <c r="G361" i="1"/>
  <c r="G362" i="1"/>
  <c r="G363" i="1"/>
  <c r="G364" i="1"/>
  <c r="G365" i="1"/>
  <c r="G366" i="1"/>
  <c r="G367" i="1"/>
  <c r="G368" i="1"/>
  <c r="G369" i="1"/>
  <c r="G371" i="1"/>
  <c r="G373" i="1"/>
  <c r="G374" i="1"/>
  <c r="G375" i="1"/>
  <c r="G376" i="1"/>
  <c r="G377" i="1"/>
  <c r="G378" i="1"/>
  <c r="G10" i="1"/>
  <c r="G11" i="1"/>
  <c r="G12" i="1"/>
  <c r="G13" i="1"/>
  <c r="G14" i="1"/>
  <c r="G15" i="1"/>
  <c r="G16" i="1"/>
  <c r="G17" i="1"/>
  <c r="G18" i="1"/>
  <c r="G21" i="1"/>
  <c r="G22" i="1"/>
  <c r="G27" i="1"/>
  <c r="G29" i="1"/>
  <c r="G31" i="1"/>
  <c r="G32" i="1"/>
  <c r="G35" i="1"/>
  <c r="G37" i="1"/>
  <c r="G42" i="1"/>
  <c r="G45" i="1"/>
  <c r="G46" i="1"/>
  <c r="G48" i="1"/>
  <c r="G49" i="1"/>
  <c r="G51" i="1"/>
  <c r="G54" i="1"/>
  <c r="G55" i="1"/>
  <c r="G56" i="1"/>
  <c r="G58" i="1"/>
  <c r="G60" i="1"/>
  <c r="G64" i="1"/>
  <c r="G66" i="1"/>
  <c r="G67" i="1"/>
  <c r="G68" i="1"/>
  <c r="G71" i="1"/>
  <c r="G72" i="1"/>
  <c r="G73" i="1"/>
  <c r="G76" i="1"/>
  <c r="G81" i="1"/>
  <c r="G82" i="1"/>
  <c r="G84" i="1"/>
  <c r="G86" i="1"/>
  <c r="G87" i="1"/>
  <c r="G88" i="1"/>
  <c r="G90" i="1"/>
  <c r="G91" i="1"/>
  <c r="G92" i="1"/>
  <c r="G93" i="1"/>
  <c r="G96" i="1"/>
  <c r="G98" i="1"/>
  <c r="G100" i="1"/>
  <c r="G101" i="1"/>
  <c r="G102" i="1"/>
  <c r="G103" i="1"/>
  <c r="G105" i="1"/>
  <c r="G107" i="1"/>
  <c r="G108" i="1"/>
  <c r="G109" i="1"/>
  <c r="G111" i="1"/>
  <c r="G112" i="1"/>
  <c r="G115" i="1"/>
  <c r="G118" i="1"/>
  <c r="G120" i="1"/>
  <c r="G122" i="1"/>
  <c r="G123" i="1"/>
  <c r="G125" i="1"/>
  <c r="G126" i="1"/>
  <c r="G127" i="1"/>
  <c r="G128" i="1"/>
  <c r="G129" i="1"/>
  <c r="G130" i="1"/>
  <c r="G133" i="1"/>
  <c r="G135" i="1"/>
  <c r="G139" i="1"/>
  <c r="G143" i="1"/>
  <c r="G145" i="1"/>
  <c r="G148" i="1"/>
  <c r="G150" i="1"/>
  <c r="G151" i="1"/>
  <c r="G154" i="1"/>
  <c r="G156" i="1"/>
  <c r="G158" i="1"/>
  <c r="G159" i="1"/>
  <c r="G160" i="1"/>
  <c r="G162" i="1"/>
  <c r="G165" i="1"/>
  <c r="G169" i="1"/>
  <c r="G171" i="1"/>
  <c r="G173" i="1"/>
  <c r="G177" i="1"/>
  <c r="G178" i="1"/>
  <c r="G183" i="1"/>
  <c r="G184" i="1"/>
  <c r="G187" i="1"/>
  <c r="G189" i="1"/>
  <c r="G192" i="1"/>
  <c r="G195" i="1"/>
  <c r="G197" i="1"/>
  <c r="G200" i="1"/>
  <c r="G201" i="1"/>
  <c r="G202" i="1"/>
  <c r="G203" i="1"/>
  <c r="G204" i="1"/>
  <c r="G206" i="1"/>
  <c r="G208" i="1"/>
  <c r="G210" i="1"/>
  <c r="G213" i="1"/>
  <c r="G215" i="1"/>
  <c r="G217" i="1"/>
  <c r="G220" i="1"/>
  <c r="G223" i="1"/>
  <c r="G224" i="1"/>
  <c r="G225" i="1"/>
  <c r="G227" i="1"/>
  <c r="G228" i="1"/>
  <c r="G229" i="1"/>
  <c r="G470" i="1"/>
  <c r="G475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402" i="1"/>
  <c r="G403" i="1"/>
  <c r="G404" i="1"/>
  <c r="G405" i="1"/>
  <c r="G406" i="1"/>
  <c r="G407" i="1"/>
  <c r="G40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<sst xmlns="http://schemas.openxmlformats.org/spreadsheetml/2006/main" count="548" uniqueCount="327">
  <si>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</si>
  <si>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</si>
  <si>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</si>
  <si>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</si>
  <si>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</si>
  <si>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</si>
  <si>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</si>
  <si>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</si>
  <si>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</si>
  <si>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</si>
  <si>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</si>
  <si>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</si>
  <si>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</si>
  <si>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</si>
  <si>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</si>
  <si>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</si>
  <si>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</si>
  <si>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</si>
  <si>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</si>
  <si>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</si>
  <si>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</si>
  <si>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</si>
  <si>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</si>
  <si>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</si>
  <si>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</si>
  <si>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</si>
  <si>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</si>
  <si>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</si>
  <si>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</si>
  <si>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</si>
  <si>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</si>
  <si>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</si>
  <si>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</si>
  <si>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</si>
  <si>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</si>
  <si>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</si>
  <si>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</si>
  <si>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</si>
  <si>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</si>
  <si>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</si>
  <si>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</si>
  <si>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</si>
  <si>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</si>
  <si>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</si>
  <si>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SP(1-0-0)</t>
  </si>
  <si>
    <t>VL(5-0-0)</t>
  </si>
  <si>
    <t>UT(0-0-8)</t>
  </si>
  <si>
    <t>SL(1-0-0)</t>
  </si>
  <si>
    <t>12/17,20,14,28/2018</t>
  </si>
  <si>
    <t>2019</t>
  </si>
  <si>
    <t>SL(2-0-0)</t>
  </si>
  <si>
    <t>5/15,17/2019</t>
  </si>
  <si>
    <t>12/19,20,23,26,27/2019</t>
  </si>
  <si>
    <t>2020</t>
  </si>
  <si>
    <t>CL(5-0-0)</t>
  </si>
  <si>
    <t>1/30,31,2/7,10,14/2020</t>
  </si>
  <si>
    <t>12/21-23,28,29/2020</t>
  </si>
  <si>
    <t>2021</t>
  </si>
  <si>
    <t>SP(2-0-0)</t>
  </si>
  <si>
    <t>12/21,23/2021</t>
  </si>
  <si>
    <t>2022</t>
  </si>
  <si>
    <t>5/16,17/2022</t>
  </si>
  <si>
    <t>6/17,20/2022</t>
  </si>
  <si>
    <t>2023</t>
  </si>
  <si>
    <t>12/23,26,27,28,29</t>
  </si>
  <si>
    <t>VL(1-0-0)</t>
  </si>
  <si>
    <t>1998</t>
  </si>
  <si>
    <t>UT(0-0-27</t>
  </si>
  <si>
    <t>TOTAL LEAVE BALANCE</t>
  </si>
  <si>
    <t>UT0-0-40)</t>
  </si>
  <si>
    <t>1999</t>
  </si>
  <si>
    <t>10/27,28/1998</t>
  </si>
  <si>
    <t>UT(0-1-32)</t>
  </si>
  <si>
    <t>VL(2-0-0)</t>
  </si>
  <si>
    <t>12/28,29/1998</t>
  </si>
  <si>
    <t>SP(3-0-0)</t>
  </si>
  <si>
    <t>12/21,23,24 FUNERAL</t>
  </si>
  <si>
    <t>UT(0-0-11)</t>
  </si>
  <si>
    <t>BDAY 2/1/99</t>
  </si>
  <si>
    <t>UT(0-0-2)</t>
  </si>
  <si>
    <t>GRAD 4/8/99</t>
  </si>
  <si>
    <t>ENROLLMENT 5/17/99</t>
  </si>
  <si>
    <t>UT(0-4-47)</t>
  </si>
  <si>
    <t>UT(0-0-13)</t>
  </si>
  <si>
    <t>6/24,25/1999</t>
  </si>
  <si>
    <t>UT(0-0-25)</t>
  </si>
  <si>
    <t>UT(0-0-16)</t>
  </si>
  <si>
    <t>UT(0-0-15)</t>
  </si>
  <si>
    <t>VL(3-0-0)</t>
  </si>
  <si>
    <t>12/27-29/1999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</si>
  <si>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</si>
  <si>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</si>
  <si>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</si>
  <si>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</si>
  <si>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</si>
  <si>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</si>
  <si>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</si>
  <si>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</si>
  <si>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</si>
  <si>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</si>
  <si>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</si>
  <si>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</si>
  <si>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</si>
  <si>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</si>
  <si>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</si>
  <si>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</si>
  <si>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</si>
  <si>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</si>
  <si>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UT(1-0-0)</t>
  </si>
  <si>
    <t>BDAY 2/1/2000</t>
  </si>
  <si>
    <t>PL(7-0-0)</t>
  </si>
  <si>
    <t>4/10-18/2000</t>
  </si>
  <si>
    <t>UT(0-0-37)</t>
  </si>
  <si>
    <t>5/10,11/2000</t>
  </si>
  <si>
    <t>5/15,16/2000</t>
  </si>
  <si>
    <t>ENROLLMENT 5/17/2000</t>
  </si>
  <si>
    <t>ANNIV 8/30/2000</t>
  </si>
  <si>
    <t>UT(0-0-3)</t>
  </si>
  <si>
    <t>SL(3-0-0)</t>
  </si>
  <si>
    <t>9/8,11/2000</t>
  </si>
  <si>
    <t>9/18-20/2000</t>
  </si>
  <si>
    <t>UT(0-0-20)</t>
  </si>
  <si>
    <t>UT(0-0-30)</t>
  </si>
  <si>
    <t>UT(0-1-18)</t>
  </si>
  <si>
    <t>VL(4-0-0)</t>
  </si>
  <si>
    <t>12/26-29/2000</t>
  </si>
  <si>
    <t>BDAY 2/1/2001</t>
  </si>
  <si>
    <t>DOMESTIC 2/2/2001</t>
  </si>
  <si>
    <t>2/19,20/2001</t>
  </si>
  <si>
    <t>GRAD 3/23/2001</t>
  </si>
  <si>
    <t>6/7,8,11/2001</t>
  </si>
  <si>
    <t>9/6,7/2001</t>
  </si>
  <si>
    <t>UT(0-5-5)</t>
  </si>
  <si>
    <t>12/4,5/2001</t>
  </si>
  <si>
    <t>12/18,20/2001</t>
  </si>
  <si>
    <t>UT(0-1-7)</t>
  </si>
  <si>
    <t>UT(1-2-48)</t>
  </si>
  <si>
    <t>3/20,21/2002</t>
  </si>
  <si>
    <t>PARENTAL 1/10/2002</t>
  </si>
  <si>
    <t>BDAY 2/1/2002</t>
  </si>
  <si>
    <t>UT(1-3-10)</t>
  </si>
  <si>
    <t>5/14,16/2002</t>
  </si>
  <si>
    <t>ENROLLMENT 5/15/2002</t>
  </si>
  <si>
    <t>UT(1-0-31)</t>
  </si>
  <si>
    <t>6/17,18/2002</t>
  </si>
  <si>
    <t>UT(0-1-28)</t>
  </si>
  <si>
    <t>9/11,12/2002</t>
  </si>
  <si>
    <t>UT(2-1-2)</t>
  </si>
  <si>
    <t>UT(0-4-56)</t>
  </si>
  <si>
    <t>12/13,20/2002</t>
  </si>
  <si>
    <t>12/26,27/2002</t>
  </si>
  <si>
    <t>UT(1-0-30)</t>
  </si>
  <si>
    <t>FL(1-0-0)</t>
  </si>
  <si>
    <t>UT(0-0-39)</t>
  </si>
  <si>
    <t>UT(0-0-55)</t>
  </si>
  <si>
    <t>BDAY 1/31/2003</t>
  </si>
  <si>
    <t>UT(0-0-41)</t>
  </si>
  <si>
    <t>8/8,11/2003</t>
  </si>
  <si>
    <t>UT(0-0-19)</t>
  </si>
  <si>
    <t>10/2,3/2003</t>
  </si>
  <si>
    <t>UT(0-7-3)</t>
  </si>
  <si>
    <t>UT(0-3-53)</t>
  </si>
  <si>
    <t>FL(3-0-0)</t>
  </si>
  <si>
    <t>UT(0-4-36)</t>
  </si>
  <si>
    <t>UT(0-4-49)</t>
  </si>
  <si>
    <t>BDAY 2/2/2004</t>
  </si>
  <si>
    <t>2/19,20/2004</t>
  </si>
  <si>
    <t>UT(0-4-28)</t>
  </si>
  <si>
    <t>UT(0-4-29)</t>
  </si>
  <si>
    <t>GRAD 3/25/2004</t>
  </si>
  <si>
    <t>UT(0-3-26)</t>
  </si>
  <si>
    <t>4/12,13/2004</t>
  </si>
  <si>
    <t>UT(0-3-21)</t>
  </si>
  <si>
    <t>UT(0-1-52)</t>
  </si>
  <si>
    <t>UT(0-5-52)</t>
  </si>
  <si>
    <t>UT(0-4-45)</t>
  </si>
  <si>
    <t>UT(1-1-26)</t>
  </si>
  <si>
    <t>UT(0-4-7)</t>
  </si>
  <si>
    <t>12/23,28,29/2004</t>
  </si>
  <si>
    <t>UT(1-4-6)</t>
  </si>
  <si>
    <t>BDAY 2/1/2005</t>
  </si>
  <si>
    <t>UT(1-0-10)</t>
  </si>
  <si>
    <t>UT(1-4-1)</t>
  </si>
  <si>
    <t>GRAD 3/18/2005</t>
  </si>
  <si>
    <t>ENROLLMENT 5/16/2005</t>
  </si>
  <si>
    <t>UT(0-4-18)</t>
  </si>
  <si>
    <t>5/31-6/3/2005</t>
  </si>
  <si>
    <t>UT(0-1-21)</t>
  </si>
  <si>
    <t>UT(1-1-53)</t>
  </si>
  <si>
    <t>SL(4-0-0)</t>
  </si>
  <si>
    <t>UT(2-3-21)</t>
  </si>
  <si>
    <t>9/21-26/2005</t>
  </si>
  <si>
    <t>UT(1-0-21)</t>
  </si>
  <si>
    <t>UT(0-3-49)</t>
  </si>
  <si>
    <t>FL(5-0-0)</t>
  </si>
  <si>
    <t>UT(2-1-52)</t>
  </si>
  <si>
    <t>12/16,23,27-29/2005</t>
  </si>
  <si>
    <t>SUSPENDED</t>
  </si>
  <si>
    <t>1/13-4/13/2006</t>
  </si>
  <si>
    <t>UT(0-0-54)</t>
  </si>
  <si>
    <t>UT(0-1-5)</t>
  </si>
  <si>
    <t>5/17-19/2006</t>
  </si>
  <si>
    <t>UT(1-1-50)</t>
  </si>
  <si>
    <t>UT(1-0-34)</t>
  </si>
  <si>
    <t>UT(0-2-14)</t>
  </si>
  <si>
    <t>UT(0-0-49)</t>
  </si>
  <si>
    <t>UT(1-4-15)</t>
  </si>
  <si>
    <t>UT(0-6-12)</t>
  </si>
  <si>
    <t>FL(4-0-0)</t>
  </si>
  <si>
    <t>12/8,15,28,29/2006</t>
  </si>
  <si>
    <t>UT(1-2-35)</t>
  </si>
  <si>
    <t>BDAY 2/1/2007</t>
  </si>
  <si>
    <t>UT(0-7-26)</t>
  </si>
  <si>
    <t>UT(0-3-44)</t>
  </si>
  <si>
    <t>UT(1-2-57)</t>
  </si>
  <si>
    <t>GRAD 3/30/3007</t>
  </si>
  <si>
    <t>UT(1-5-49)</t>
  </si>
  <si>
    <t>4/10,11/2007</t>
  </si>
  <si>
    <t>ENROLLMENT 6/12/2007</t>
  </si>
  <si>
    <t>UT(0-4-20)</t>
  </si>
  <si>
    <t>UT(2-2-11)</t>
  </si>
  <si>
    <t>UT(0-7-39)</t>
  </si>
  <si>
    <t>UT(0-3-29)</t>
  </si>
  <si>
    <t>UT(1-0-38)</t>
  </si>
  <si>
    <t>UT(1-1-45)</t>
  </si>
  <si>
    <t>UT(0-4-32)</t>
  </si>
  <si>
    <t>UT(0-5-32)</t>
  </si>
  <si>
    <t>BDAY 2/2/2008</t>
  </si>
  <si>
    <t>UT(1-7-49)</t>
  </si>
  <si>
    <t>2/15,18/2008</t>
  </si>
  <si>
    <t>UT(0-2-33)</t>
  </si>
  <si>
    <t xml:space="preserve"> </t>
  </si>
  <si>
    <t>UT(0-6-44)</t>
  </si>
  <si>
    <t>UT(0-2-46)</t>
  </si>
  <si>
    <t>UT(0-3-42)</t>
  </si>
  <si>
    <t>ENROLLMENT 5/16/2008</t>
  </si>
  <si>
    <t>5/14,15/2008</t>
  </si>
  <si>
    <t>UT(1-1-16)</t>
  </si>
  <si>
    <t>UT(0-5-13)</t>
  </si>
  <si>
    <t>FL(4-4-0)</t>
  </si>
  <si>
    <t>UT(0-1-11)</t>
  </si>
  <si>
    <t>FL(0-4-0)</t>
  </si>
  <si>
    <t>UT(1-1-20)</t>
  </si>
  <si>
    <t>12/8,12,18,21,23/2008</t>
  </si>
  <si>
    <t>DOMESTIC 2/2/2009</t>
  </si>
  <si>
    <t>UT(0-6-31)</t>
  </si>
  <si>
    <t>UT(0-2-59)</t>
  </si>
  <si>
    <t>UT(0-4-0)</t>
  </si>
  <si>
    <t>UT(0-2-40)</t>
  </si>
  <si>
    <t>UT(1-6-29)</t>
  </si>
  <si>
    <t>UT(0-5-39)</t>
  </si>
  <si>
    <t>UT(0-2-0)</t>
  </si>
  <si>
    <t>ANNIV 8/20/2009</t>
  </si>
  <si>
    <t>UT(0-3-58)</t>
  </si>
  <si>
    <t>UT(0-2-2)</t>
  </si>
  <si>
    <t>UT(0-3-3)</t>
  </si>
  <si>
    <t>UT(1-5-46)</t>
  </si>
  <si>
    <t>BDAY 2/1/2010</t>
  </si>
  <si>
    <t>GRAD 3/25/2010</t>
  </si>
  <si>
    <t>UT(1-3-6)</t>
  </si>
  <si>
    <t>UT(0-4-9)</t>
  </si>
  <si>
    <t>UT(0-7-25)</t>
  </si>
  <si>
    <t>UT(1-4-38)</t>
  </si>
  <si>
    <t>UT(0-2-15)</t>
  </si>
  <si>
    <t>ANNIV 8/13/2010</t>
  </si>
  <si>
    <t>UT(0-1-59)</t>
  </si>
  <si>
    <t>UT(0-4-5)</t>
  </si>
  <si>
    <t>12/22,24,28-30/2010</t>
  </si>
  <si>
    <t>BDAY 2/1/2011</t>
  </si>
  <si>
    <t>UT(0-1-58)</t>
  </si>
  <si>
    <t>UT(0-2-30)</t>
  </si>
  <si>
    <t>GRAD 3/28/2011</t>
  </si>
  <si>
    <t>UT(0-3-34)</t>
  </si>
  <si>
    <t>ENROLLMENT 5/16/2011</t>
  </si>
  <si>
    <t>UT(0-0-47)</t>
  </si>
  <si>
    <t>UT(0-0-18)</t>
  </si>
  <si>
    <t>UT(0-0-32)</t>
  </si>
  <si>
    <t>UT(0-1-30)</t>
  </si>
  <si>
    <t>12/8,14,26-28/2011</t>
  </si>
  <si>
    <t>UT(0-5-53)</t>
  </si>
  <si>
    <t>BDAY 2/1/2012</t>
  </si>
  <si>
    <t>GRAD 2/1/2012</t>
  </si>
  <si>
    <t>ENROLLMENT 5/17/2012</t>
  </si>
  <si>
    <t>UT(1-1-13)</t>
  </si>
  <si>
    <t>UT(0-0-56)</t>
  </si>
  <si>
    <t>UT(2-0-8)</t>
  </si>
  <si>
    <t>UT(1-0-23)</t>
  </si>
  <si>
    <t>UT(0-0-23)</t>
  </si>
  <si>
    <t>UT(1-6-4)</t>
  </si>
  <si>
    <t>12/17,21,26-28/2012</t>
  </si>
  <si>
    <t>UT(3-5-1)</t>
  </si>
  <si>
    <t>BDAY 2/1/2013</t>
  </si>
  <si>
    <t>GRAD 3/25/2013</t>
  </si>
  <si>
    <t>UT(1-0-36)</t>
  </si>
  <si>
    <t>UT(3-0-29)</t>
  </si>
  <si>
    <t>UT(1-2-3)</t>
  </si>
  <si>
    <t>UT(4-5-5)</t>
  </si>
  <si>
    <t>UT(0-1-3)</t>
  </si>
  <si>
    <t>ANNIV 8/28/2013</t>
  </si>
  <si>
    <t>12/19,20,23,26,27/2013</t>
  </si>
  <si>
    <t>UT(0-0-17)</t>
  </si>
  <si>
    <t>UT(0-4-53)</t>
  </si>
  <si>
    <t>BDAY 2/3/2014</t>
  </si>
  <si>
    <t>UT(0-0-4)</t>
  </si>
  <si>
    <t>GRAD 5/15/2014</t>
  </si>
  <si>
    <t>5/14,16/2014</t>
  </si>
  <si>
    <t>ENROLLMENT 5/26/2014</t>
  </si>
  <si>
    <t>12/18,19,22,12,15/2014</t>
  </si>
  <si>
    <t>BDAY 2/2/2015</t>
  </si>
  <si>
    <t>UT(0-0-1)</t>
  </si>
  <si>
    <t>GRAD 5/27/2015</t>
  </si>
  <si>
    <t>12/16,21,23,28,29/2015</t>
  </si>
  <si>
    <t>UT(2-0-0)</t>
  </si>
  <si>
    <t>BDAY 2/1/2016</t>
  </si>
  <si>
    <t>GRAD 6/16/2016</t>
  </si>
  <si>
    <t>12/22,23,27-29/2016</t>
  </si>
  <si>
    <t>UT(0-0-14)</t>
  </si>
  <si>
    <t>BDAY 2/1/2017</t>
  </si>
  <si>
    <t>GRAD 5/15/2017</t>
  </si>
  <si>
    <t>ENROLLMENT 6/23/2017</t>
  </si>
  <si>
    <t>12/22,18-29/2017</t>
  </si>
  <si>
    <t>MENDOZA, ARRIES NER</t>
  </si>
  <si>
    <t>COMELEC</t>
  </si>
  <si>
    <t>GRAD 5/5/2023</t>
  </si>
  <si>
    <t>6/14-16/2023</t>
  </si>
  <si>
    <t>6/19,20/2023</t>
  </si>
  <si>
    <t>12/21,22,27-29/2023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</si>
</sst>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29"/>
  <sheetViews>
    <sheetView tabSelected="1" zoomScale="94" zoomScaleNormal="94" workbookViewId="0">
      <pane ySplit="3480" topLeftCell="A469" activePane="bottomLeft"/>
      <selection pane="bottomLeft" activeCell="D489" sqref="D4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321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322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144.82499999999996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257.20799999999997</v>
      </c>
      <c r="J9" s="11"/>
      <c r="K9" s="20"/>
    </row>
    <row r="10" spans="1:11" x14ac:dyDescent="0.25">
      <c r="A10" s="47" t="s">
        <v>66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25">
      <c r="A11" s="23">
        <v>35879</v>
      </c>
      <c r="B11" s="20"/>
      <c r="C11" s="13">
        <v>0.24999999999999978</v>
      </c>
      <c r="D11" s="38"/>
      <c r="E11" s="13"/>
      <c r="F11" s="20"/>
      <c r="G11" s="13">
        <f>IF(ISBLANK(Table1[[#This Row],[EARNED]]),"",Table1[[#This Row],[EARNED]])</f>
        <v>0.24999999999999978</v>
      </c>
      <c r="H11" s="38"/>
      <c r="I11" s="13"/>
      <c r="J11" s="11"/>
      <c r="K11" s="20"/>
    </row>
    <row r="12" spans="1:11" x14ac:dyDescent="0.25">
      <c r="A12" s="23">
        <v>35886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35916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35947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35977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36008</v>
      </c>
      <c r="B16" s="20" t="s">
        <v>67</v>
      </c>
      <c r="C16" s="13">
        <v>1.25</v>
      </c>
      <c r="D16" s="38">
        <v>5.6000000000000015E-2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36039</v>
      </c>
      <c r="B17" s="20" t="s">
        <v>69</v>
      </c>
      <c r="C17" s="13">
        <v>1.25</v>
      </c>
      <c r="D17" s="38">
        <v>8.3000000000000018E-2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36069</v>
      </c>
      <c r="B18" s="20" t="s">
        <v>47</v>
      </c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>
        <v>1</v>
      </c>
      <c r="I18" s="13"/>
      <c r="J18" s="11"/>
      <c r="K18" s="48">
        <v>36077</v>
      </c>
    </row>
    <row r="19" spans="1:11" x14ac:dyDescent="0.25">
      <c r="A19" s="23"/>
      <c r="B19" s="20" t="s">
        <v>50</v>
      </c>
      <c r="C19" s="13"/>
      <c r="D19" s="38"/>
      <c r="E19" s="13"/>
      <c r="F19" s="20"/>
      <c r="G19" s="13" t="str">
        <f>IF(ISBLANK(Table1[[#This Row],[EARNED]]),"",Table1[[#This Row],[EARNED]])</f>
        <v/>
      </c>
      <c r="H19" s="38">
        <v>2</v>
      </c>
      <c r="I19" s="13"/>
      <c r="J19" s="11"/>
      <c r="K19" s="48" t="s">
        <v>71</v>
      </c>
    </row>
    <row r="20" spans="1:11" x14ac:dyDescent="0.25">
      <c r="A20" s="23"/>
      <c r="B20" s="20" t="s">
        <v>72</v>
      </c>
      <c r="C20" s="13"/>
      <c r="D20" s="38">
        <v>0.192</v>
      </c>
      <c r="E20" s="13"/>
      <c r="F20" s="20"/>
      <c r="G20" s="13" t="str">
        <f>IF(ISBLANK(Table1[[#This Row],[EARNED]]),"",Table1[[#This Row],[EARNED]])</f>
        <v/>
      </c>
      <c r="H20" s="38"/>
      <c r="I20" s="13"/>
      <c r="J20" s="11"/>
      <c r="K20" s="48"/>
    </row>
    <row r="21" spans="1:11" x14ac:dyDescent="0.25">
      <c r="A21" s="23">
        <v>36100</v>
      </c>
      <c r="B21" s="20" t="s">
        <v>65</v>
      </c>
      <c r="C21" s="13">
        <v>1.25</v>
      </c>
      <c r="D21" s="38">
        <v>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48">
        <v>36116</v>
      </c>
    </row>
    <row r="22" spans="1:11" x14ac:dyDescent="0.25">
      <c r="A22" s="23">
        <v>36130</v>
      </c>
      <c r="B22" s="20" t="s">
        <v>65</v>
      </c>
      <c r="C22" s="13">
        <v>1.25</v>
      </c>
      <c r="D22" s="38">
        <v>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48">
        <v>36130</v>
      </c>
    </row>
    <row r="23" spans="1:11" x14ac:dyDescent="0.25">
      <c r="A23" s="23"/>
      <c r="B23" s="20" t="s">
        <v>73</v>
      </c>
      <c r="C23" s="13"/>
      <c r="D23" s="38">
        <v>2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48" t="s">
        <v>74</v>
      </c>
    </row>
    <row r="24" spans="1:11" x14ac:dyDescent="0.25">
      <c r="A24" s="39"/>
      <c r="B24" s="20" t="s">
        <v>75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 t="s">
        <v>76</v>
      </c>
    </row>
    <row r="25" spans="1:11" x14ac:dyDescent="0.25">
      <c r="A25" s="39"/>
      <c r="B25" s="20" t="s">
        <v>77</v>
      </c>
      <c r="C25" s="13"/>
      <c r="D25" s="38">
        <v>2.3000000000000007E-2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47" t="s">
        <v>70</v>
      </c>
      <c r="B26" s="20"/>
      <c r="C26" s="13"/>
      <c r="D26" s="38"/>
      <c r="E26" s="13"/>
      <c r="F26" s="20"/>
      <c r="G26" s="13" t="str">
        <f>IF(ISBLANK(Table1[[#This Row],[EARNED]]),"",Table1[[#This Row],[EARNED]])</f>
        <v/>
      </c>
      <c r="H26" s="38"/>
      <c r="I26" s="13"/>
      <c r="J26" s="11"/>
      <c r="K26" s="20"/>
    </row>
    <row r="27" spans="1:11" x14ac:dyDescent="0.25">
      <c r="A27" s="23">
        <v>36161</v>
      </c>
      <c r="B27" s="20" t="s">
        <v>47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48">
        <v>36179</v>
      </c>
    </row>
    <row r="28" spans="1:11" x14ac:dyDescent="0.25">
      <c r="A28" s="23"/>
      <c r="B28" s="20" t="s">
        <v>77</v>
      </c>
      <c r="C28" s="13"/>
      <c r="D28" s="38">
        <v>2.3000000000000007E-2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v>36192</v>
      </c>
      <c r="B29" s="20" t="s">
        <v>44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 t="s">
        <v>78</v>
      </c>
    </row>
    <row r="30" spans="1:11" x14ac:dyDescent="0.25">
      <c r="A30" s="23"/>
      <c r="B30" s="20" t="s">
        <v>77</v>
      </c>
      <c r="C30" s="13"/>
      <c r="D30" s="38">
        <v>2.3000000000000007E-2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v>36220</v>
      </c>
      <c r="B31" s="20" t="s">
        <v>47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48">
        <v>36227</v>
      </c>
    </row>
    <row r="32" spans="1:11" x14ac:dyDescent="0.25">
      <c r="A32" s="23">
        <v>36251</v>
      </c>
      <c r="B32" s="20" t="s">
        <v>79</v>
      </c>
      <c r="C32" s="13">
        <v>1.25</v>
      </c>
      <c r="D32" s="38">
        <v>4.0000000000000001E-3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/>
      <c r="B33" s="20" t="s">
        <v>44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 t="s">
        <v>80</v>
      </c>
    </row>
    <row r="34" spans="1:11" x14ac:dyDescent="0.25">
      <c r="A34" s="23"/>
      <c r="B34" s="20" t="s">
        <v>44</v>
      </c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 t="s">
        <v>81</v>
      </c>
    </row>
    <row r="35" spans="1:11" x14ac:dyDescent="0.25">
      <c r="A35" s="23">
        <v>36281</v>
      </c>
      <c r="B35" s="20" t="s">
        <v>47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48">
        <v>36294</v>
      </c>
    </row>
    <row r="36" spans="1:11" x14ac:dyDescent="0.25">
      <c r="A36" s="23"/>
      <c r="B36" s="20" t="s">
        <v>82</v>
      </c>
      <c r="C36" s="13"/>
      <c r="D36" s="38">
        <v>0.59799999999999998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48"/>
    </row>
    <row r="37" spans="1:11" x14ac:dyDescent="0.25">
      <c r="A37" s="23">
        <v>36312</v>
      </c>
      <c r="B37" s="20" t="s">
        <v>47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48">
        <v>36313</v>
      </c>
    </row>
    <row r="38" spans="1:11" x14ac:dyDescent="0.25">
      <c r="A38" s="23"/>
      <c r="B38" s="20" t="s">
        <v>47</v>
      </c>
      <c r="C38" s="13"/>
      <c r="D38" s="38"/>
      <c r="E38" s="13"/>
      <c r="F38" s="20"/>
      <c r="G38" s="13" t="str">
        <f>IF(ISBLANK(Table1[[#This Row],[EARNED]]),"",Table1[[#This Row],[EARNED]])</f>
        <v/>
      </c>
      <c r="H38" s="38">
        <v>1</v>
      </c>
      <c r="I38" s="13"/>
      <c r="J38" s="11"/>
      <c r="K38" s="48">
        <v>36327</v>
      </c>
    </row>
    <row r="39" spans="1:11" x14ac:dyDescent="0.25">
      <c r="A39" s="23"/>
      <c r="B39" s="20" t="s">
        <v>50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2</v>
      </c>
      <c r="I39" s="13"/>
      <c r="J39" s="11"/>
      <c r="K39" s="48" t="s">
        <v>84</v>
      </c>
    </row>
    <row r="40" spans="1:11" x14ac:dyDescent="0.25">
      <c r="A40" s="23"/>
      <c r="B40" s="20" t="s">
        <v>65</v>
      </c>
      <c r="C40" s="13"/>
      <c r="D40" s="38">
        <v>1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>
        <v>36340</v>
      </c>
    </row>
    <row r="41" spans="1:11" x14ac:dyDescent="0.25">
      <c r="A41" s="23"/>
      <c r="B41" s="20" t="s">
        <v>83</v>
      </c>
      <c r="C41" s="13"/>
      <c r="D41" s="38">
        <v>2.700000000000001E-2</v>
      </c>
      <c r="E41" s="13"/>
      <c r="F41" s="20"/>
      <c r="G41" s="13" t="str">
        <f>IF(ISBLANK(Table1[[#This Row],[EARNED]]),"",Table1[[#This Row],[EARNED]])</f>
        <v/>
      </c>
      <c r="H41" s="38"/>
      <c r="I41" s="13"/>
      <c r="J41" s="11"/>
      <c r="K41" s="48"/>
    </row>
    <row r="42" spans="1:11" x14ac:dyDescent="0.25">
      <c r="A42" s="23">
        <v>36342</v>
      </c>
      <c r="B42" s="20" t="s">
        <v>47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>
        <v>1</v>
      </c>
      <c r="I42" s="13"/>
      <c r="J42" s="11"/>
      <c r="K42" s="48">
        <v>36357</v>
      </c>
    </row>
    <row r="43" spans="1:11" x14ac:dyDescent="0.25">
      <c r="A43" s="23"/>
      <c r="B43" s="20" t="s">
        <v>47</v>
      </c>
      <c r="C43" s="13"/>
      <c r="D43" s="38"/>
      <c r="E43" s="13"/>
      <c r="F43" s="20"/>
      <c r="G43" s="13" t="str">
        <f>IF(ISBLANK(Table1[[#This Row],[EARNED]]),"",Table1[[#This Row],[EARNED]])</f>
        <v/>
      </c>
      <c r="H43" s="38">
        <v>1</v>
      </c>
      <c r="I43" s="13"/>
      <c r="J43" s="11"/>
      <c r="K43" s="48">
        <v>36367</v>
      </c>
    </row>
    <row r="44" spans="1:11" x14ac:dyDescent="0.25">
      <c r="A44" s="23"/>
      <c r="B44" s="20" t="s">
        <v>85</v>
      </c>
      <c r="C44" s="13"/>
      <c r="D44" s="38">
        <v>5.2000000000000011E-2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v>36373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36404</v>
      </c>
      <c r="B46" s="20" t="s">
        <v>47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48">
        <v>36432</v>
      </c>
    </row>
    <row r="47" spans="1:11" x14ac:dyDescent="0.25">
      <c r="A47" s="23"/>
      <c r="B47" s="20" t="s">
        <v>86</v>
      </c>
      <c r="C47" s="13"/>
      <c r="D47" s="38">
        <v>3.3000000000000015E-2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36434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36465</v>
      </c>
      <c r="B49" s="20" t="s">
        <v>65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36481</v>
      </c>
    </row>
    <row r="50" spans="1:11" x14ac:dyDescent="0.25">
      <c r="A50" s="23"/>
      <c r="B50" s="20" t="s">
        <v>87</v>
      </c>
      <c r="C50" s="13"/>
      <c r="D50" s="38">
        <v>3.1000000000000014E-2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v>36495</v>
      </c>
      <c r="B51" s="20" t="s">
        <v>88</v>
      </c>
      <c r="C51" s="13">
        <v>1.25</v>
      </c>
      <c r="D51" s="38">
        <v>3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 t="s">
        <v>89</v>
      </c>
    </row>
    <row r="52" spans="1:11" x14ac:dyDescent="0.25">
      <c r="A52" s="23"/>
      <c r="B52" s="20" t="s">
        <v>87</v>
      </c>
      <c r="C52" s="13"/>
      <c r="D52" s="38">
        <v>3.1000000000000014E-2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47" t="s">
        <v>90</v>
      </c>
      <c r="B53" s="20"/>
      <c r="C53" s="13"/>
      <c r="D53" s="38"/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/>
    </row>
    <row r="54" spans="1:11" x14ac:dyDescent="0.25">
      <c r="A54" s="23">
        <v>36526</v>
      </c>
      <c r="B54" s="20" t="s">
        <v>108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36557</v>
      </c>
      <c r="B55" s="20" t="s">
        <v>44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 t="s">
        <v>109</v>
      </c>
    </row>
    <row r="56" spans="1:11" x14ac:dyDescent="0.25">
      <c r="A56" s="23">
        <v>36586</v>
      </c>
      <c r="B56" s="20" t="s">
        <v>47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48">
        <v>36588</v>
      </c>
    </row>
    <row r="57" spans="1:11" x14ac:dyDescent="0.25">
      <c r="A57" s="23"/>
      <c r="B57" s="20" t="s">
        <v>47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1</v>
      </c>
      <c r="I57" s="13"/>
      <c r="J57" s="11"/>
      <c r="K57" s="48">
        <v>36613</v>
      </c>
    </row>
    <row r="58" spans="1:11" x14ac:dyDescent="0.25">
      <c r="A58" s="23">
        <v>36617</v>
      </c>
      <c r="B58" s="20" t="s">
        <v>47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48">
        <v>36635</v>
      </c>
    </row>
    <row r="59" spans="1:11" x14ac:dyDescent="0.25">
      <c r="A59" s="23"/>
      <c r="B59" s="20" t="s">
        <v>110</v>
      </c>
      <c r="C59" s="13"/>
      <c r="D59" s="38"/>
      <c r="E59" s="13"/>
      <c r="F59" s="20"/>
      <c r="G59" s="13" t="str">
        <f>IF(ISBLANK(Table1[[#This Row],[EARNED]]),"",Table1[[#This Row],[EARNED]])</f>
        <v/>
      </c>
      <c r="H59" s="38"/>
      <c r="I59" s="13"/>
      <c r="J59" s="11"/>
      <c r="K59" s="48" t="s">
        <v>111</v>
      </c>
    </row>
    <row r="60" spans="1:11" x14ac:dyDescent="0.25">
      <c r="A60" s="23">
        <v>36647</v>
      </c>
      <c r="B60" s="20" t="s">
        <v>50</v>
      </c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>
        <v>2</v>
      </c>
      <c r="I60" s="13"/>
      <c r="J60" s="11"/>
      <c r="K60" s="20" t="s">
        <v>113</v>
      </c>
    </row>
    <row r="61" spans="1:11" x14ac:dyDescent="0.25">
      <c r="A61" s="23"/>
      <c r="B61" s="20" t="s">
        <v>50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>
        <v>2</v>
      </c>
      <c r="I61" s="13"/>
      <c r="J61" s="11"/>
      <c r="K61" s="20" t="s">
        <v>114</v>
      </c>
    </row>
    <row r="62" spans="1:11" x14ac:dyDescent="0.25">
      <c r="A62" s="23"/>
      <c r="B62" s="20" t="s">
        <v>44</v>
      </c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 t="s">
        <v>115</v>
      </c>
    </row>
    <row r="63" spans="1:11" x14ac:dyDescent="0.25">
      <c r="A63" s="23"/>
      <c r="B63" s="20" t="s">
        <v>112</v>
      </c>
      <c r="C63" s="13"/>
      <c r="D63" s="38">
        <v>7.7000000000000013E-2</v>
      </c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v>36678</v>
      </c>
      <c r="B64" s="20" t="s">
        <v>47</v>
      </c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>
        <v>1</v>
      </c>
      <c r="I64" s="13"/>
      <c r="J64" s="11"/>
      <c r="K64" s="48">
        <v>36693</v>
      </c>
    </row>
    <row r="65" spans="1:11" x14ac:dyDescent="0.25">
      <c r="A65" s="23"/>
      <c r="B65" s="20" t="s">
        <v>44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 t="s">
        <v>116</v>
      </c>
    </row>
    <row r="66" spans="1:11" x14ac:dyDescent="0.25">
      <c r="A66" s="23">
        <v>36708</v>
      </c>
      <c r="B66" s="20" t="s">
        <v>117</v>
      </c>
      <c r="C66" s="13">
        <v>1.25</v>
      </c>
      <c r="D66" s="38">
        <v>6.0000000000000001E-3</v>
      </c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36739</v>
      </c>
      <c r="B67" s="20" t="s">
        <v>47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48">
        <v>36763</v>
      </c>
    </row>
    <row r="68" spans="1:11" x14ac:dyDescent="0.25">
      <c r="A68" s="23">
        <v>36770</v>
      </c>
      <c r="B68" s="20" t="s">
        <v>50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119</v>
      </c>
    </row>
    <row r="69" spans="1:11" x14ac:dyDescent="0.25">
      <c r="A69" s="23"/>
      <c r="B69" s="20" t="s">
        <v>118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3</v>
      </c>
      <c r="I69" s="13"/>
      <c r="J69" s="11"/>
      <c r="K69" s="20" t="s">
        <v>120</v>
      </c>
    </row>
    <row r="70" spans="1:11" x14ac:dyDescent="0.25">
      <c r="A70" s="23"/>
      <c r="B70" s="20" t="s">
        <v>121</v>
      </c>
      <c r="C70" s="13"/>
      <c r="D70" s="38">
        <v>4.2000000000000003E-2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v>36800</v>
      </c>
      <c r="B71" s="20" t="s">
        <v>122</v>
      </c>
      <c r="C71" s="13">
        <v>1.25</v>
      </c>
      <c r="D71" s="38">
        <v>6.200000000000002E-2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36831</v>
      </c>
      <c r="B72" s="20" t="s">
        <v>123</v>
      </c>
      <c r="C72" s="13">
        <v>1.25</v>
      </c>
      <c r="D72" s="38">
        <v>0.16200000000000003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36861</v>
      </c>
      <c r="B73" s="20" t="s">
        <v>65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36879</v>
      </c>
    </row>
    <row r="74" spans="1:11" x14ac:dyDescent="0.25">
      <c r="A74" s="23"/>
      <c r="B74" s="20" t="s">
        <v>124</v>
      </c>
      <c r="C74" s="13"/>
      <c r="D74" s="38">
        <v>4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20" t="s">
        <v>125</v>
      </c>
    </row>
    <row r="75" spans="1:11" x14ac:dyDescent="0.25">
      <c r="A75" s="47" t="s">
        <v>91</v>
      </c>
      <c r="B75" s="20"/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/>
    </row>
    <row r="76" spans="1:11" x14ac:dyDescent="0.25">
      <c r="A76" s="23">
        <v>36892</v>
      </c>
      <c r="B76" s="20" t="s">
        <v>47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1</v>
      </c>
      <c r="I76" s="13"/>
      <c r="J76" s="11"/>
      <c r="K76" s="48">
        <v>36893</v>
      </c>
    </row>
    <row r="77" spans="1:11" x14ac:dyDescent="0.25">
      <c r="A77" s="23"/>
      <c r="B77" s="20" t="s">
        <v>47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1</v>
      </c>
      <c r="I77" s="13"/>
      <c r="J77" s="11"/>
      <c r="K77" s="48">
        <v>36900</v>
      </c>
    </row>
    <row r="78" spans="1:11" x14ac:dyDescent="0.25">
      <c r="A78" s="23"/>
      <c r="B78" s="20" t="s">
        <v>47</v>
      </c>
      <c r="C78" s="13"/>
      <c r="D78" s="38"/>
      <c r="E78" s="13"/>
      <c r="F78" s="20"/>
      <c r="G78" s="13" t="str">
        <f>IF(ISBLANK(Table1[[#This Row],[EARNED]]),"",Table1[[#This Row],[EARNED]])</f>
        <v/>
      </c>
      <c r="H78" s="38">
        <v>1</v>
      </c>
      <c r="I78" s="13"/>
      <c r="J78" s="11"/>
      <c r="K78" s="48">
        <v>36916</v>
      </c>
    </row>
    <row r="79" spans="1:11" x14ac:dyDescent="0.25">
      <c r="A79" s="23"/>
      <c r="B79" s="20" t="s">
        <v>44</v>
      </c>
      <c r="C79" s="13"/>
      <c r="D79" s="38"/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20" t="s">
        <v>126</v>
      </c>
    </row>
    <row r="80" spans="1:11" x14ac:dyDescent="0.25">
      <c r="A80" s="23"/>
      <c r="B80" s="20" t="s">
        <v>44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127</v>
      </c>
    </row>
    <row r="81" spans="1:11" x14ac:dyDescent="0.25">
      <c r="A81" s="23">
        <v>36923</v>
      </c>
      <c r="B81" s="20" t="s">
        <v>50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128</v>
      </c>
    </row>
    <row r="82" spans="1:11" x14ac:dyDescent="0.25">
      <c r="A82" s="23">
        <v>36951</v>
      </c>
      <c r="B82" s="20" t="s">
        <v>47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1</v>
      </c>
      <c r="I82" s="13"/>
      <c r="J82" s="11"/>
      <c r="K82" s="48">
        <v>36951</v>
      </c>
    </row>
    <row r="83" spans="1:11" x14ac:dyDescent="0.25">
      <c r="A83" s="23"/>
      <c r="B83" s="20" t="s">
        <v>44</v>
      </c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48" t="s">
        <v>129</v>
      </c>
    </row>
    <row r="84" spans="1:11" x14ac:dyDescent="0.25">
      <c r="A84" s="23">
        <v>36982</v>
      </c>
      <c r="B84" s="20" t="s">
        <v>47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1</v>
      </c>
      <c r="I84" s="13"/>
      <c r="J84" s="11"/>
      <c r="K84" s="48">
        <v>36991</v>
      </c>
    </row>
    <row r="85" spans="1:11" x14ac:dyDescent="0.25">
      <c r="A85" s="23"/>
      <c r="B85" s="20" t="s">
        <v>65</v>
      </c>
      <c r="C85" s="13"/>
      <c r="D85" s="38">
        <v>1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48">
        <v>37008</v>
      </c>
    </row>
    <row r="86" spans="1:11" x14ac:dyDescent="0.25">
      <c r="A86" s="23">
        <v>37012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37043</v>
      </c>
      <c r="B87" s="20" t="s">
        <v>118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3</v>
      </c>
      <c r="I87" s="13"/>
      <c r="J87" s="11"/>
      <c r="K87" s="20" t="s">
        <v>130</v>
      </c>
    </row>
    <row r="88" spans="1:11" x14ac:dyDescent="0.25">
      <c r="A88" s="23">
        <v>37073</v>
      </c>
      <c r="B88" s="20" t="s">
        <v>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>
        <v>1</v>
      </c>
      <c r="I88" s="13"/>
      <c r="J88" s="11"/>
      <c r="K88" s="48">
        <v>37075</v>
      </c>
    </row>
    <row r="89" spans="1:11" x14ac:dyDescent="0.25">
      <c r="A89" s="23"/>
      <c r="B89" s="20" t="s">
        <v>47</v>
      </c>
      <c r="C89" s="13"/>
      <c r="D89" s="38"/>
      <c r="E89" s="13"/>
      <c r="F89" s="20"/>
      <c r="G89" s="13" t="str">
        <f>IF(ISBLANK(Table1[[#This Row],[EARNED]]),"",Table1[[#This Row],[EARNED]])</f>
        <v/>
      </c>
      <c r="H89" s="38">
        <v>1</v>
      </c>
      <c r="I89" s="13"/>
      <c r="J89" s="11"/>
      <c r="K89" s="48">
        <v>37083</v>
      </c>
    </row>
    <row r="90" spans="1:11" x14ac:dyDescent="0.25">
      <c r="A90" s="23">
        <v>37104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37135</v>
      </c>
      <c r="B91" s="20" t="s">
        <v>50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2</v>
      </c>
      <c r="I91" s="13"/>
      <c r="J91" s="11"/>
      <c r="K91" s="20" t="s">
        <v>131</v>
      </c>
    </row>
    <row r="92" spans="1:11" x14ac:dyDescent="0.25">
      <c r="A92" s="23">
        <v>37165</v>
      </c>
      <c r="B92" s="20" t="s">
        <v>132</v>
      </c>
      <c r="C92" s="13">
        <v>1.25</v>
      </c>
      <c r="D92" s="38">
        <v>0.63500000000000001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37196</v>
      </c>
      <c r="B93" s="20" t="s">
        <v>47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1</v>
      </c>
      <c r="I93" s="13"/>
      <c r="J93" s="11"/>
      <c r="K93" s="48">
        <v>37203</v>
      </c>
    </row>
    <row r="94" spans="1:11" x14ac:dyDescent="0.25">
      <c r="A94" s="23"/>
      <c r="B94" s="20" t="s">
        <v>73</v>
      </c>
      <c r="C94" s="13"/>
      <c r="D94" s="38">
        <v>2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 t="s">
        <v>133</v>
      </c>
    </row>
    <row r="95" spans="1:11" x14ac:dyDescent="0.25">
      <c r="A95" s="23"/>
      <c r="B95" s="20" t="s">
        <v>73</v>
      </c>
      <c r="C95" s="13"/>
      <c r="D95" s="38">
        <v>2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 t="s">
        <v>134</v>
      </c>
    </row>
    <row r="96" spans="1:11" x14ac:dyDescent="0.25">
      <c r="A96" s="23">
        <v>37226</v>
      </c>
      <c r="B96" s="20" t="s">
        <v>135</v>
      </c>
      <c r="C96" s="13">
        <v>1.25</v>
      </c>
      <c r="D96" s="38">
        <v>0.14000000000000001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47" t="s">
        <v>92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>
        <v>37257</v>
      </c>
      <c r="B98" s="20" t="s">
        <v>136</v>
      </c>
      <c r="C98" s="13">
        <v>1.25</v>
      </c>
      <c r="D98" s="38">
        <v>1.35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20" t="s">
        <v>44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138</v>
      </c>
    </row>
    <row r="100" spans="1:11" x14ac:dyDescent="0.25">
      <c r="A100" s="23">
        <v>37288</v>
      </c>
      <c r="B100" s="20" t="s">
        <v>44</v>
      </c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 t="s">
        <v>139</v>
      </c>
    </row>
    <row r="101" spans="1:11" x14ac:dyDescent="0.25">
      <c r="A101" s="23">
        <v>37316</v>
      </c>
      <c r="B101" s="20" t="s">
        <v>50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</v>
      </c>
      <c r="I101" s="13"/>
      <c r="J101" s="11"/>
      <c r="K101" s="20" t="s">
        <v>137</v>
      </c>
    </row>
    <row r="102" spans="1:11" x14ac:dyDescent="0.25">
      <c r="A102" s="23">
        <v>37347</v>
      </c>
      <c r="B102" s="20" t="s">
        <v>44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142</v>
      </c>
    </row>
    <row r="103" spans="1:11" x14ac:dyDescent="0.25">
      <c r="A103" s="23">
        <v>37377</v>
      </c>
      <c r="B103" s="20" t="s">
        <v>50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2</v>
      </c>
      <c r="I103" s="13"/>
      <c r="J103" s="11"/>
      <c r="K103" s="20" t="s">
        <v>141</v>
      </c>
    </row>
    <row r="104" spans="1:11" x14ac:dyDescent="0.25">
      <c r="A104" s="23"/>
      <c r="B104" s="20" t="s">
        <v>140</v>
      </c>
      <c r="C104" s="13"/>
      <c r="D104" s="38">
        <v>1.3959999999999999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v>37408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2</v>
      </c>
      <c r="I105" s="13"/>
      <c r="J105" s="11"/>
      <c r="K105" s="20" t="s">
        <v>144</v>
      </c>
    </row>
    <row r="106" spans="1:11" x14ac:dyDescent="0.25">
      <c r="A106" s="23"/>
      <c r="B106" s="20" t="s">
        <v>143</v>
      </c>
      <c r="C106" s="13"/>
      <c r="D106" s="38">
        <v>1.0649999999999999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v>37438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37469</v>
      </c>
      <c r="B108" s="20" t="s">
        <v>145</v>
      </c>
      <c r="C108" s="13">
        <v>1.25</v>
      </c>
      <c r="D108" s="38">
        <v>0.18300000000000002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37500</v>
      </c>
      <c r="B109" s="20" t="s">
        <v>50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2</v>
      </c>
      <c r="I109" s="13"/>
      <c r="J109" s="11"/>
      <c r="K109" s="20" t="s">
        <v>146</v>
      </c>
    </row>
    <row r="110" spans="1:11" x14ac:dyDescent="0.25">
      <c r="A110" s="23"/>
      <c r="B110" s="20" t="s">
        <v>147</v>
      </c>
      <c r="C110" s="13"/>
      <c r="D110" s="38">
        <v>2.129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v>37530</v>
      </c>
      <c r="B111" s="20" t="s">
        <v>148</v>
      </c>
      <c r="C111" s="13">
        <v>1.25</v>
      </c>
      <c r="D111" s="38">
        <v>0.61699999999999999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37561</v>
      </c>
      <c r="B112" s="20" t="s">
        <v>73</v>
      </c>
      <c r="C112" s="13">
        <v>1.25</v>
      </c>
      <c r="D112" s="38">
        <v>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149</v>
      </c>
    </row>
    <row r="113" spans="1:11" x14ac:dyDescent="0.25">
      <c r="A113" s="23"/>
      <c r="B113" s="20" t="s">
        <v>73</v>
      </c>
      <c r="C113" s="13"/>
      <c r="D113" s="38">
        <v>2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 t="s">
        <v>150</v>
      </c>
    </row>
    <row r="114" spans="1:11" x14ac:dyDescent="0.25">
      <c r="A114" s="23"/>
      <c r="B114" s="20" t="s">
        <v>151</v>
      </c>
      <c r="C114" s="13"/>
      <c r="D114" s="38">
        <v>1.0620000000000001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v>37591</v>
      </c>
      <c r="B115" s="20" t="s">
        <v>152</v>
      </c>
      <c r="C115" s="13">
        <v>1.25</v>
      </c>
      <c r="D115" s="38">
        <v>1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/>
      <c r="B116" s="20" t="s">
        <v>153</v>
      </c>
      <c r="C116" s="13"/>
      <c r="D116" s="38">
        <v>8.1000000000000016E-2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47" t="s">
        <v>93</v>
      </c>
      <c r="B117" s="20"/>
      <c r="C117" s="13"/>
      <c r="D117" s="38"/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37622</v>
      </c>
      <c r="B118" s="20" t="s">
        <v>154</v>
      </c>
      <c r="C118" s="13">
        <v>1.25</v>
      </c>
      <c r="D118" s="38">
        <v>0.115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/>
      <c r="B119" s="20" t="s">
        <v>44</v>
      </c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155</v>
      </c>
    </row>
    <row r="120" spans="1:11" x14ac:dyDescent="0.25">
      <c r="A120" s="23">
        <v>37653</v>
      </c>
      <c r="B120" s="20" t="s">
        <v>47</v>
      </c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>
        <v>1</v>
      </c>
      <c r="I120" s="13"/>
      <c r="J120" s="11"/>
      <c r="K120" s="48">
        <v>37673</v>
      </c>
    </row>
    <row r="121" spans="1:11" x14ac:dyDescent="0.25">
      <c r="A121" s="23"/>
      <c r="B121" s="20" t="s">
        <v>156</v>
      </c>
      <c r="C121" s="13"/>
      <c r="D121" s="38">
        <v>8.500000000000002E-2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48"/>
    </row>
    <row r="122" spans="1:11" x14ac:dyDescent="0.25">
      <c r="A122" s="23">
        <v>37681</v>
      </c>
      <c r="B122" s="20" t="s">
        <v>47</v>
      </c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>
        <v>1</v>
      </c>
      <c r="I122" s="13"/>
      <c r="J122" s="11"/>
      <c r="K122" s="48">
        <v>37701</v>
      </c>
    </row>
    <row r="123" spans="1:11" x14ac:dyDescent="0.25">
      <c r="A123" s="23">
        <v>37712</v>
      </c>
      <c r="B123" s="20" t="s">
        <v>47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48">
        <v>37718</v>
      </c>
    </row>
    <row r="124" spans="1:11" x14ac:dyDescent="0.25">
      <c r="A124" s="23"/>
      <c r="B124" s="20" t="s">
        <v>65</v>
      </c>
      <c r="C124" s="13"/>
      <c r="D124" s="38">
        <v>1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48">
        <v>37757</v>
      </c>
    </row>
    <row r="125" spans="1:11" x14ac:dyDescent="0.25">
      <c r="A125" s="23">
        <v>37742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37773</v>
      </c>
      <c r="B126" s="20"/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37803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37834</v>
      </c>
      <c r="B128" s="20" t="s">
        <v>50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>
        <v>2</v>
      </c>
      <c r="I128" s="13"/>
      <c r="J128" s="11"/>
      <c r="K128" s="20" t="s">
        <v>157</v>
      </c>
    </row>
    <row r="129" spans="1:11" x14ac:dyDescent="0.25">
      <c r="A129" s="23">
        <v>37865</v>
      </c>
      <c r="B129" s="20" t="s">
        <v>158</v>
      </c>
      <c r="C129" s="13">
        <v>1.25</v>
      </c>
      <c r="D129" s="38">
        <v>0.04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v>37895</v>
      </c>
      <c r="B130" s="20" t="s">
        <v>50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2</v>
      </c>
      <c r="I130" s="13"/>
      <c r="J130" s="11"/>
      <c r="K130" s="20" t="s">
        <v>159</v>
      </c>
    </row>
    <row r="131" spans="1:11" x14ac:dyDescent="0.25">
      <c r="A131" s="23"/>
      <c r="B131" s="20" t="s">
        <v>47</v>
      </c>
      <c r="C131" s="13"/>
      <c r="D131" s="38"/>
      <c r="E131" s="13"/>
      <c r="F131" s="20"/>
      <c r="G131" s="13" t="str">
        <f>IF(ISBLANK(Table1[[#This Row],[EARNED]]),"",Table1[[#This Row],[EARNED]])</f>
        <v/>
      </c>
      <c r="H131" s="38">
        <v>1</v>
      </c>
      <c r="I131" s="13"/>
      <c r="J131" s="11"/>
      <c r="K131" s="48">
        <v>37902</v>
      </c>
    </row>
    <row r="132" spans="1:11" x14ac:dyDescent="0.25">
      <c r="A132" s="23"/>
      <c r="B132" s="20" t="s">
        <v>160</v>
      </c>
      <c r="C132" s="13"/>
      <c r="D132" s="38">
        <v>0.88100000000000001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37926</v>
      </c>
      <c r="B133" s="20" t="s">
        <v>47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37942</v>
      </c>
    </row>
    <row r="134" spans="1:11" x14ac:dyDescent="0.25">
      <c r="A134" s="23"/>
      <c r="B134" s="20" t="s">
        <v>161</v>
      </c>
      <c r="C134" s="13"/>
      <c r="D134" s="38">
        <v>0.48499999999999999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23">
        <v>37956</v>
      </c>
      <c r="B135" s="20" t="s">
        <v>65</v>
      </c>
      <c r="C135" s="13">
        <v>1.25</v>
      </c>
      <c r="D135" s="38">
        <v>1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48">
        <v>37971</v>
      </c>
    </row>
    <row r="136" spans="1:11" x14ac:dyDescent="0.25">
      <c r="A136" s="23"/>
      <c r="B136" s="20" t="s">
        <v>162</v>
      </c>
      <c r="C136" s="13"/>
      <c r="D136" s="38">
        <v>3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23"/>
      <c r="B137" s="20" t="s">
        <v>163</v>
      </c>
      <c r="C137" s="13"/>
      <c r="D137" s="38">
        <v>0.57499999999999996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25">
      <c r="A138" s="47" t="s">
        <v>94</v>
      </c>
      <c r="B138" s="20"/>
      <c r="C138" s="13"/>
      <c r="D138" s="38"/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20"/>
    </row>
    <row r="139" spans="1:11" x14ac:dyDescent="0.25">
      <c r="A139" s="23">
        <v>37987</v>
      </c>
      <c r="B139" s="20" t="s">
        <v>47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8">
        <v>38009</v>
      </c>
    </row>
    <row r="140" spans="1:11" x14ac:dyDescent="0.25">
      <c r="A140" s="23"/>
      <c r="B140" s="20" t="s">
        <v>47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>
        <v>1</v>
      </c>
      <c r="I140" s="13"/>
      <c r="J140" s="11"/>
      <c r="K140" s="48">
        <v>38016</v>
      </c>
    </row>
    <row r="141" spans="1:11" x14ac:dyDescent="0.25">
      <c r="A141" s="23"/>
      <c r="B141" s="20" t="s">
        <v>164</v>
      </c>
      <c r="C141" s="13"/>
      <c r="D141" s="38">
        <v>0.60199999999999998</v>
      </c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/>
      <c r="B142" s="20" t="s">
        <v>44</v>
      </c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 t="s">
        <v>165</v>
      </c>
    </row>
    <row r="143" spans="1:11" x14ac:dyDescent="0.25">
      <c r="A143" s="23">
        <v>38018</v>
      </c>
      <c r="B143" s="20" t="s">
        <v>50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166</v>
      </c>
    </row>
    <row r="144" spans="1:11" x14ac:dyDescent="0.25">
      <c r="A144" s="23"/>
      <c r="B144" s="20" t="s">
        <v>167</v>
      </c>
      <c r="C144" s="13"/>
      <c r="D144" s="38">
        <v>0.55800000000000005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25">
      <c r="A145" s="23">
        <v>38047</v>
      </c>
      <c r="B145" s="20" t="s">
        <v>47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 t="s">
        <v>169</v>
      </c>
    </row>
    <row r="146" spans="1:11" x14ac:dyDescent="0.25">
      <c r="A146" s="23"/>
      <c r="B146" s="20" t="s">
        <v>168</v>
      </c>
      <c r="C146" s="13"/>
      <c r="D146" s="38">
        <v>0.56000000000000005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23"/>
      <c r="B147" s="20" t="s">
        <v>44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169</v>
      </c>
    </row>
    <row r="148" spans="1:11" x14ac:dyDescent="0.25">
      <c r="A148" s="23">
        <v>38078</v>
      </c>
      <c r="B148" s="20" t="s">
        <v>73</v>
      </c>
      <c r="C148" s="13">
        <v>1.25</v>
      </c>
      <c r="D148" s="38">
        <v>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171</v>
      </c>
    </row>
    <row r="149" spans="1:11" x14ac:dyDescent="0.25">
      <c r="A149" s="23"/>
      <c r="B149" s="20" t="s">
        <v>170</v>
      </c>
      <c r="C149" s="13"/>
      <c r="D149" s="38">
        <v>0.42899999999999999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25">
      <c r="A150" s="23">
        <v>38108</v>
      </c>
      <c r="B150" s="20" t="s">
        <v>172</v>
      </c>
      <c r="C150" s="13">
        <v>1.25</v>
      </c>
      <c r="D150" s="38">
        <v>0.41899999999999998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38139</v>
      </c>
      <c r="B151" s="20" t="s">
        <v>47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38141</v>
      </c>
    </row>
    <row r="152" spans="1:11" x14ac:dyDescent="0.25">
      <c r="A152" s="23"/>
      <c r="B152" s="20" t="s">
        <v>47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1</v>
      </c>
      <c r="I152" s="13"/>
      <c r="J152" s="11"/>
      <c r="K152" s="48">
        <v>38149</v>
      </c>
    </row>
    <row r="153" spans="1:11" x14ac:dyDescent="0.25">
      <c r="A153" s="23"/>
      <c r="B153" s="20" t="s">
        <v>173</v>
      </c>
      <c r="C153" s="13"/>
      <c r="D153" s="38">
        <v>0.23300000000000001</v>
      </c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48"/>
    </row>
    <row r="154" spans="1:11" x14ac:dyDescent="0.25">
      <c r="A154" s="23">
        <v>38169</v>
      </c>
      <c r="B154" s="20" t="s">
        <v>47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38184</v>
      </c>
    </row>
    <row r="155" spans="1:11" x14ac:dyDescent="0.25">
      <c r="A155" s="23"/>
      <c r="B155" s="20" t="s">
        <v>174</v>
      </c>
      <c r="C155" s="13"/>
      <c r="D155" s="38">
        <v>0.73299999999999998</v>
      </c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48"/>
    </row>
    <row r="156" spans="1:11" x14ac:dyDescent="0.25">
      <c r="A156" s="23">
        <v>38200</v>
      </c>
      <c r="B156" s="20" t="s">
        <v>47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38212</v>
      </c>
    </row>
    <row r="157" spans="1:11" x14ac:dyDescent="0.25">
      <c r="A157" s="23"/>
      <c r="B157" s="20" t="s">
        <v>175</v>
      </c>
      <c r="C157" s="13"/>
      <c r="D157" s="38">
        <v>0.59399999999999997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48"/>
    </row>
    <row r="158" spans="1:11" x14ac:dyDescent="0.25">
      <c r="A158" s="23">
        <v>38231</v>
      </c>
      <c r="B158" s="20" t="s">
        <v>132</v>
      </c>
      <c r="C158" s="13">
        <v>1.25</v>
      </c>
      <c r="D158" s="38">
        <v>0.63500000000000001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38261</v>
      </c>
      <c r="B159" s="20" t="s">
        <v>176</v>
      </c>
      <c r="C159" s="13">
        <v>1.25</v>
      </c>
      <c r="D159" s="38">
        <v>1.179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38292</v>
      </c>
      <c r="B160" s="20" t="s">
        <v>47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1</v>
      </c>
      <c r="I160" s="13"/>
      <c r="J160" s="11"/>
      <c r="K160" s="48">
        <v>38293</v>
      </c>
    </row>
    <row r="161" spans="1:11" x14ac:dyDescent="0.25">
      <c r="A161" s="23"/>
      <c r="B161" s="20" t="s">
        <v>177</v>
      </c>
      <c r="C161" s="13"/>
      <c r="D161" s="38">
        <v>0.51500000000000001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48"/>
    </row>
    <row r="162" spans="1:11" x14ac:dyDescent="0.25">
      <c r="A162" s="23">
        <v>38322</v>
      </c>
      <c r="B162" s="20" t="s">
        <v>162</v>
      </c>
      <c r="C162" s="13">
        <v>1.25</v>
      </c>
      <c r="D162" s="38">
        <v>3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 t="s">
        <v>178</v>
      </c>
    </row>
    <row r="163" spans="1:11" x14ac:dyDescent="0.25">
      <c r="A163" s="23"/>
      <c r="B163" s="20" t="s">
        <v>179</v>
      </c>
      <c r="C163" s="13"/>
      <c r="D163" s="38">
        <v>1.512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47" t="s">
        <v>95</v>
      </c>
      <c r="B164" s="20"/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38353</v>
      </c>
      <c r="B165" s="20" t="s">
        <v>47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38370</v>
      </c>
    </row>
    <row r="166" spans="1:11" x14ac:dyDescent="0.25">
      <c r="A166" s="23"/>
      <c r="B166" s="20" t="s">
        <v>44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 t="s">
        <v>180</v>
      </c>
    </row>
    <row r="167" spans="1:11" x14ac:dyDescent="0.25">
      <c r="A167" s="23"/>
      <c r="B167" s="20" t="s">
        <v>47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48">
        <v>38385</v>
      </c>
    </row>
    <row r="168" spans="1:11" x14ac:dyDescent="0.25">
      <c r="A168" s="23"/>
      <c r="B168" s="20" t="s">
        <v>181</v>
      </c>
      <c r="C168" s="13"/>
      <c r="D168" s="38">
        <v>1.0209999999999999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v>38384</v>
      </c>
      <c r="B169" s="20" t="s">
        <v>47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>
        <v>1</v>
      </c>
      <c r="I169" s="13"/>
      <c r="J169" s="11"/>
      <c r="K169" s="48">
        <v>38404</v>
      </c>
    </row>
    <row r="170" spans="1:11" x14ac:dyDescent="0.25">
      <c r="A170" s="23"/>
      <c r="B170" s="20" t="s">
        <v>179</v>
      </c>
      <c r="C170" s="13"/>
      <c r="D170" s="38">
        <v>1.512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/>
    </row>
    <row r="171" spans="1:11" x14ac:dyDescent="0.25">
      <c r="A171" s="23">
        <v>38412</v>
      </c>
      <c r="B171" s="20" t="s">
        <v>182</v>
      </c>
      <c r="C171" s="13">
        <v>1.25</v>
      </c>
      <c r="D171" s="38">
        <v>1.502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/>
      <c r="B172" s="20" t="s">
        <v>44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183</v>
      </c>
    </row>
    <row r="173" spans="1:11" x14ac:dyDescent="0.25">
      <c r="A173" s="23">
        <v>38443</v>
      </c>
      <c r="B173" s="20" t="s">
        <v>47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38448</v>
      </c>
    </row>
    <row r="174" spans="1:11" x14ac:dyDescent="0.25">
      <c r="A174" s="23"/>
      <c r="B174" s="20" t="s">
        <v>47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48">
        <v>38460</v>
      </c>
    </row>
    <row r="175" spans="1:11" x14ac:dyDescent="0.25">
      <c r="A175" s="23"/>
      <c r="B175" s="20" t="s">
        <v>44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184</v>
      </c>
    </row>
    <row r="176" spans="1:11" x14ac:dyDescent="0.25">
      <c r="A176" s="23"/>
      <c r="B176" s="20" t="s">
        <v>108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v>38473</v>
      </c>
      <c r="B177" s="20" t="s">
        <v>185</v>
      </c>
      <c r="C177" s="13">
        <v>1.25</v>
      </c>
      <c r="D177" s="38">
        <v>0.53700000000000003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38504</v>
      </c>
      <c r="B178" s="20" t="s">
        <v>118</v>
      </c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3</v>
      </c>
      <c r="I178" s="13"/>
      <c r="J178" s="11"/>
      <c r="K178" s="20" t="s">
        <v>186</v>
      </c>
    </row>
    <row r="179" spans="1:11" x14ac:dyDescent="0.25">
      <c r="A179" s="23"/>
      <c r="B179" s="20" t="s">
        <v>47</v>
      </c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>
        <v>1</v>
      </c>
      <c r="I179" s="13"/>
      <c r="J179" s="11"/>
      <c r="K179" s="48">
        <v>38519</v>
      </c>
    </row>
    <row r="180" spans="1:11" x14ac:dyDescent="0.25">
      <c r="A180" s="23"/>
      <c r="B180" s="20" t="s">
        <v>77</v>
      </c>
      <c r="C180" s="13"/>
      <c r="D180" s="38">
        <v>2.3000000000000007E-2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v>38534</v>
      </c>
      <c r="B181" s="20" t="s">
        <v>47</v>
      </c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>
        <v>1</v>
      </c>
      <c r="I181" s="13"/>
      <c r="J181" s="11"/>
      <c r="K181" s="48">
        <v>38551</v>
      </c>
    </row>
    <row r="182" spans="1:11" x14ac:dyDescent="0.25">
      <c r="A182" s="23"/>
      <c r="B182" s="20" t="s">
        <v>187</v>
      </c>
      <c r="C182" s="13"/>
      <c r="D182" s="38">
        <v>0.16900000000000001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48"/>
    </row>
    <row r="183" spans="1:11" x14ac:dyDescent="0.25">
      <c r="A183" s="23">
        <v>38565</v>
      </c>
      <c r="B183" s="20" t="s">
        <v>188</v>
      </c>
      <c r="C183" s="13">
        <v>1.25</v>
      </c>
      <c r="D183" s="38">
        <v>1.2350000000000001</v>
      </c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38596</v>
      </c>
      <c r="B184" s="20" t="s">
        <v>189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4</v>
      </c>
      <c r="I184" s="13"/>
      <c r="J184" s="11"/>
      <c r="K184" s="20" t="s">
        <v>191</v>
      </c>
    </row>
    <row r="185" spans="1:11" x14ac:dyDescent="0.25">
      <c r="A185" s="23"/>
      <c r="B185" s="20" t="s">
        <v>47</v>
      </c>
      <c r="C185" s="13"/>
      <c r="D185" s="38"/>
      <c r="E185" s="13"/>
      <c r="F185" s="20"/>
      <c r="G185" s="13" t="str">
        <f>IF(ISBLANK(Table1[[#This Row],[EARNED]]),"",Table1[[#This Row],[EARNED]])</f>
        <v/>
      </c>
      <c r="H185" s="38">
        <v>1</v>
      </c>
      <c r="I185" s="13"/>
      <c r="J185" s="11"/>
      <c r="K185" s="48">
        <v>38625</v>
      </c>
    </row>
    <row r="186" spans="1:11" x14ac:dyDescent="0.25">
      <c r="A186" s="23"/>
      <c r="B186" s="20" t="s">
        <v>190</v>
      </c>
      <c r="C186" s="13"/>
      <c r="D186" s="38">
        <v>2.419</v>
      </c>
      <c r="E186" s="13"/>
      <c r="F186" s="20"/>
      <c r="G186" s="13" t="str">
        <f>IF(ISBLANK(Table1[[#This Row],[EARNED]]),"",Table1[[#This Row],[EARNED]])</f>
        <v/>
      </c>
      <c r="H186" s="38"/>
      <c r="I186" s="13"/>
      <c r="J186" s="11"/>
      <c r="K186" s="20"/>
    </row>
    <row r="187" spans="1:11" x14ac:dyDescent="0.25">
      <c r="A187" s="23">
        <v>38626</v>
      </c>
      <c r="B187" s="20" t="s">
        <v>47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38632</v>
      </c>
    </row>
    <row r="188" spans="1:11" x14ac:dyDescent="0.25">
      <c r="A188" s="23"/>
      <c r="B188" s="20" t="s">
        <v>192</v>
      </c>
      <c r="C188" s="13"/>
      <c r="D188" s="38">
        <v>1.044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v>38657</v>
      </c>
      <c r="B189" s="20" t="s">
        <v>47</v>
      </c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>
        <v>1</v>
      </c>
      <c r="I189" s="13"/>
      <c r="J189" s="11"/>
      <c r="K189" s="48">
        <v>38658</v>
      </c>
    </row>
    <row r="190" spans="1:11" x14ac:dyDescent="0.25">
      <c r="A190" s="23"/>
      <c r="B190" s="20" t="s">
        <v>47</v>
      </c>
      <c r="C190" s="13"/>
      <c r="D190" s="38"/>
      <c r="E190" s="13"/>
      <c r="F190" s="20"/>
      <c r="G190" s="13" t="str">
        <f>IF(ISBLANK(Table1[[#This Row],[EARNED]]),"",Table1[[#This Row],[EARNED]])</f>
        <v/>
      </c>
      <c r="H190" s="38">
        <v>1</v>
      </c>
      <c r="I190" s="13"/>
      <c r="J190" s="11"/>
      <c r="K190" s="48">
        <v>38673</v>
      </c>
    </row>
    <row r="191" spans="1:11" x14ac:dyDescent="0.25">
      <c r="A191" s="23"/>
      <c r="B191" s="20" t="s">
        <v>193</v>
      </c>
      <c r="C191" s="13"/>
      <c r="D191" s="38">
        <v>0.47699999999999998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48"/>
    </row>
    <row r="192" spans="1:11" x14ac:dyDescent="0.25">
      <c r="A192" s="23">
        <v>38687</v>
      </c>
      <c r="B192" s="20" t="s">
        <v>194</v>
      </c>
      <c r="C192" s="13">
        <v>1.25</v>
      </c>
      <c r="D192" s="38">
        <v>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196</v>
      </c>
    </row>
    <row r="193" spans="1:11" x14ac:dyDescent="0.25">
      <c r="A193" s="23"/>
      <c r="B193" s="20" t="s">
        <v>195</v>
      </c>
      <c r="C193" s="13"/>
      <c r="D193" s="38">
        <v>2.2330000000000001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47" t="s">
        <v>96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38718</v>
      </c>
      <c r="B195" s="20" t="s">
        <v>197</v>
      </c>
      <c r="C195" s="13">
        <v>0.49999999999999989</v>
      </c>
      <c r="D195" s="38"/>
      <c r="E195" s="13"/>
      <c r="F195" s="20"/>
      <c r="G195" s="13">
        <f>IF(ISBLANK(Table1[[#This Row],[EARNED]]),"",Table1[[#This Row],[EARNED]])</f>
        <v>0.49999999999999989</v>
      </c>
      <c r="H195" s="38"/>
      <c r="I195" s="13"/>
      <c r="J195" s="11"/>
      <c r="K195" s="20" t="s">
        <v>198</v>
      </c>
    </row>
    <row r="196" spans="1:11" x14ac:dyDescent="0.25">
      <c r="A196" s="23"/>
      <c r="B196" s="20" t="s">
        <v>199</v>
      </c>
      <c r="C196" s="13"/>
      <c r="D196" s="38">
        <v>0.11200000000000002</v>
      </c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25">
      <c r="A197" s="23">
        <v>38821</v>
      </c>
      <c r="B197" s="20" t="s">
        <v>200</v>
      </c>
      <c r="C197" s="13">
        <v>0.70800000000000007</v>
      </c>
      <c r="D197" s="38">
        <v>0.13500000000000001</v>
      </c>
      <c r="E197" s="13"/>
      <c r="F197" s="20"/>
      <c r="G197" s="13">
        <f>IF(ISBLANK(Table1[[#This Row],[EARNED]]),"",Table1[[#This Row],[EARNED]])</f>
        <v>0.70800000000000007</v>
      </c>
      <c r="H197" s="38"/>
      <c r="I197" s="13"/>
      <c r="J197" s="11"/>
      <c r="K197" s="20"/>
    </row>
    <row r="198" spans="1:11" x14ac:dyDescent="0.25">
      <c r="A198" s="23"/>
      <c r="B198" s="20" t="s">
        <v>75</v>
      </c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 t="s">
        <v>201</v>
      </c>
    </row>
    <row r="199" spans="1:11" x14ac:dyDescent="0.25">
      <c r="A199" s="23"/>
      <c r="B199" s="20" t="s">
        <v>47</v>
      </c>
      <c r="C199" s="13"/>
      <c r="D199" s="38"/>
      <c r="E199" s="13"/>
      <c r="F199" s="20"/>
      <c r="G199" s="13" t="str">
        <f>IF(ISBLANK(Table1[[#This Row],[EARNED]]),"",Table1[[#This Row],[EARNED]])</f>
        <v/>
      </c>
      <c r="H199" s="38">
        <v>1</v>
      </c>
      <c r="I199" s="13"/>
      <c r="J199" s="11"/>
      <c r="K199" s="48">
        <v>38863</v>
      </c>
    </row>
    <row r="200" spans="1:11" x14ac:dyDescent="0.25">
      <c r="A200" s="23">
        <v>38838</v>
      </c>
      <c r="B200" s="20" t="s">
        <v>202</v>
      </c>
      <c r="C200" s="13">
        <v>1.25</v>
      </c>
      <c r="D200" s="38">
        <v>1.2290000000000001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38869</v>
      </c>
      <c r="B201" s="20" t="s">
        <v>203</v>
      </c>
      <c r="C201" s="13">
        <v>1.25</v>
      </c>
      <c r="D201" s="38">
        <v>1.071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38899</v>
      </c>
      <c r="B202" s="20" t="s">
        <v>204</v>
      </c>
      <c r="C202" s="13">
        <v>1.25</v>
      </c>
      <c r="D202" s="38">
        <v>0.27900000000000003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38930</v>
      </c>
      <c r="B203" s="20" t="s">
        <v>205</v>
      </c>
      <c r="C203" s="13">
        <v>1.25</v>
      </c>
      <c r="D203" s="38">
        <v>0.10200000000000001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38961</v>
      </c>
      <c r="B204" s="20" t="s">
        <v>47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38971</v>
      </c>
    </row>
    <row r="205" spans="1:11" x14ac:dyDescent="0.25">
      <c r="A205" s="23"/>
      <c r="B205" s="20" t="s">
        <v>206</v>
      </c>
      <c r="C205" s="13"/>
      <c r="D205" s="38">
        <v>1.5310000000000001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48"/>
    </row>
    <row r="206" spans="1:11" x14ac:dyDescent="0.25">
      <c r="A206" s="23">
        <v>38991</v>
      </c>
      <c r="B206" s="20" t="s">
        <v>47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48">
        <v>39024</v>
      </c>
    </row>
    <row r="207" spans="1:11" x14ac:dyDescent="0.25">
      <c r="A207" s="23"/>
      <c r="B207" s="20" t="s">
        <v>207</v>
      </c>
      <c r="C207" s="13"/>
      <c r="D207" s="38">
        <v>0.77500000000000002</v>
      </c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/>
    </row>
    <row r="208" spans="1:11" x14ac:dyDescent="0.25">
      <c r="A208" s="23">
        <v>39022</v>
      </c>
      <c r="B208" s="20" t="s">
        <v>208</v>
      </c>
      <c r="C208" s="13">
        <v>1.25</v>
      </c>
      <c r="D208" s="38">
        <v>4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 t="s">
        <v>209</v>
      </c>
    </row>
    <row r="209" spans="1:11" x14ac:dyDescent="0.25">
      <c r="A209" s="23"/>
      <c r="B209" s="20" t="s">
        <v>210</v>
      </c>
      <c r="C209" s="13"/>
      <c r="D209" s="38">
        <v>1.323</v>
      </c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/>
    </row>
    <row r="210" spans="1:11" x14ac:dyDescent="0.25">
      <c r="A210" s="23">
        <v>39052</v>
      </c>
      <c r="B210" s="20" t="s">
        <v>152</v>
      </c>
      <c r="C210" s="13">
        <v>1.25</v>
      </c>
      <c r="D210" s="38">
        <v>1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48">
        <v>39069</v>
      </c>
    </row>
    <row r="211" spans="1:11" x14ac:dyDescent="0.25">
      <c r="A211" s="23"/>
      <c r="B211" s="20" t="s">
        <v>174</v>
      </c>
      <c r="C211" s="13"/>
      <c r="D211" s="38">
        <v>0.73299999999999998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48"/>
    </row>
    <row r="212" spans="1:11" x14ac:dyDescent="0.25">
      <c r="A212" s="47" t="s">
        <v>97</v>
      </c>
      <c r="B212" s="20"/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v>39083</v>
      </c>
      <c r="B213" s="20" t="s">
        <v>44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 t="s">
        <v>211</v>
      </c>
    </row>
    <row r="214" spans="1:11" x14ac:dyDescent="0.25">
      <c r="A214" s="23"/>
      <c r="B214" s="20" t="s">
        <v>212</v>
      </c>
      <c r="C214" s="13"/>
      <c r="D214" s="38">
        <v>0.92900000000000005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v>39114</v>
      </c>
      <c r="B215" s="20" t="s">
        <v>47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48">
        <v>39115</v>
      </c>
    </row>
    <row r="216" spans="1:11" x14ac:dyDescent="0.25">
      <c r="A216" s="23"/>
      <c r="B216" s="20" t="s">
        <v>213</v>
      </c>
      <c r="C216" s="13"/>
      <c r="D216" s="38">
        <v>0.46699999999999997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25">
      <c r="A217" s="23">
        <v>39142</v>
      </c>
      <c r="B217" s="20" t="s">
        <v>44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215</v>
      </c>
    </row>
    <row r="218" spans="1:11" x14ac:dyDescent="0.25">
      <c r="A218" s="23"/>
      <c r="B218" s="20" t="s">
        <v>47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1</v>
      </c>
      <c r="I218" s="13"/>
      <c r="J218" s="11"/>
      <c r="K218" s="48">
        <v>39168</v>
      </c>
    </row>
    <row r="219" spans="1:11" x14ac:dyDescent="0.25">
      <c r="A219" s="23"/>
      <c r="B219" s="20" t="s">
        <v>214</v>
      </c>
      <c r="C219" s="13"/>
      <c r="D219" s="38">
        <v>1.369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39173</v>
      </c>
      <c r="B220" s="20" t="s">
        <v>50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217</v>
      </c>
    </row>
    <row r="221" spans="1:11" x14ac:dyDescent="0.25">
      <c r="A221" s="23"/>
      <c r="B221" s="20" t="s">
        <v>44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218</v>
      </c>
    </row>
    <row r="222" spans="1:11" x14ac:dyDescent="0.25">
      <c r="A222" s="23"/>
      <c r="B222" s="20" t="s">
        <v>216</v>
      </c>
      <c r="C222" s="13"/>
      <c r="D222" s="38">
        <v>1.7269999999999999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v>39203</v>
      </c>
      <c r="B223" s="20" t="s">
        <v>219</v>
      </c>
      <c r="C223" s="13">
        <v>1.25</v>
      </c>
      <c r="D223" s="38">
        <v>0.54200000000000004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39234</v>
      </c>
      <c r="B224" s="20" t="s">
        <v>220</v>
      </c>
      <c r="C224" s="13">
        <v>1.25</v>
      </c>
      <c r="D224" s="38">
        <v>2.2730000000000001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39264</v>
      </c>
      <c r="B225" s="20" t="s">
        <v>221</v>
      </c>
      <c r="C225" s="13">
        <v>1.25</v>
      </c>
      <c r="D225" s="38">
        <v>0.95599999999999996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/>
      <c r="B226" s="20" t="s">
        <v>152</v>
      </c>
      <c r="C226" s="13"/>
      <c r="D226" s="38">
        <v>1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48">
        <v>39322</v>
      </c>
    </row>
    <row r="227" spans="1:11" x14ac:dyDescent="0.25">
      <c r="A227" s="23">
        <v>39295</v>
      </c>
      <c r="B227" s="20" t="s">
        <v>222</v>
      </c>
      <c r="C227" s="13">
        <v>1.25</v>
      </c>
      <c r="D227" s="38">
        <v>0.435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39326</v>
      </c>
      <c r="B228" s="20" t="s">
        <v>223</v>
      </c>
      <c r="C228" s="13">
        <v>1.25</v>
      </c>
      <c r="D228" s="38">
        <v>1.079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39356</v>
      </c>
      <c r="B229" s="20" t="s">
        <v>224</v>
      </c>
      <c r="C229" s="13">
        <v>1.25</v>
      </c>
      <c r="D229" s="38">
        <v>1.2190000000000001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39387</v>
      </c>
      <c r="B230" s="20" t="s">
        <v>208</v>
      </c>
      <c r="C230" s="13">
        <v>1.25</v>
      </c>
      <c r="D230" s="38">
        <v>4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/>
      <c r="B231" s="20" t="s">
        <v>225</v>
      </c>
      <c r="C231" s="13"/>
      <c r="D231" s="38">
        <v>0.56699999999999995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25">
      <c r="A232" s="23">
        <v>39417</v>
      </c>
      <c r="B232" s="20" t="s">
        <v>226</v>
      </c>
      <c r="C232" s="13">
        <v>1.25</v>
      </c>
      <c r="D232" s="38">
        <v>0.69199999999999995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47" t="s">
        <v>98</v>
      </c>
      <c r="B233" s="20"/>
      <c r="C233" s="13"/>
      <c r="D233" s="38"/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25">
      <c r="A234" s="23">
        <v>39448</v>
      </c>
      <c r="B234" s="20" t="s">
        <v>44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 t="s">
        <v>227</v>
      </c>
    </row>
    <row r="235" spans="1:11" x14ac:dyDescent="0.25">
      <c r="A235" s="23"/>
      <c r="B235" s="20" t="s">
        <v>228</v>
      </c>
      <c r="C235" s="13"/>
      <c r="D235" s="38">
        <v>1.9769999999999999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v>39479</v>
      </c>
      <c r="B236" s="20" t="s">
        <v>50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229</v>
      </c>
    </row>
    <row r="237" spans="1:11" x14ac:dyDescent="0.25">
      <c r="A237" s="23"/>
      <c r="B237" s="20" t="s">
        <v>230</v>
      </c>
      <c r="C237" s="13"/>
      <c r="D237" s="38">
        <v>0.31900000000000001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 t="s">
        <v>231</v>
      </c>
      <c r="K237" s="20"/>
    </row>
    <row r="238" spans="1:11" x14ac:dyDescent="0.25">
      <c r="A238" s="23">
        <v>39508</v>
      </c>
      <c r="B238" s="20" t="s">
        <v>44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/>
      <c r="B239" s="20" t="s">
        <v>232</v>
      </c>
      <c r="C239" s="13"/>
      <c r="D239" s="38">
        <v>0.84199999999999997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39539</v>
      </c>
      <c r="B240" s="20" t="s">
        <v>47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39547</v>
      </c>
    </row>
    <row r="241" spans="1:11" x14ac:dyDescent="0.25">
      <c r="A241" s="23"/>
      <c r="B241" s="20" t="s">
        <v>233</v>
      </c>
      <c r="C241" s="13"/>
      <c r="D241" s="38">
        <v>0.34599999999999997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v>39569</v>
      </c>
      <c r="B242" s="20" t="s">
        <v>44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235</v>
      </c>
    </row>
    <row r="243" spans="1:11" x14ac:dyDescent="0.25">
      <c r="A243" s="23"/>
      <c r="B243" s="20" t="s">
        <v>50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2</v>
      </c>
      <c r="I243" s="13"/>
      <c r="J243" s="11"/>
      <c r="K243" s="20" t="s">
        <v>236</v>
      </c>
    </row>
    <row r="244" spans="1:11" x14ac:dyDescent="0.25">
      <c r="A244" s="23"/>
      <c r="B244" s="20" t="s">
        <v>234</v>
      </c>
      <c r="C244" s="13"/>
      <c r="D244" s="38">
        <v>0.46200000000000002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v>39600</v>
      </c>
      <c r="B245" s="20" t="s">
        <v>237</v>
      </c>
      <c r="C245" s="13">
        <v>1.25</v>
      </c>
      <c r="D245" s="38">
        <v>1.1579999999999999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39630</v>
      </c>
      <c r="B246" s="20" t="s">
        <v>174</v>
      </c>
      <c r="C246" s="13">
        <v>1.25</v>
      </c>
      <c r="D246" s="38">
        <v>0.73299999999999998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39661</v>
      </c>
      <c r="B247" s="20" t="s">
        <v>238</v>
      </c>
      <c r="C247" s="13">
        <v>1.25</v>
      </c>
      <c r="D247" s="38">
        <v>0.65200000000000002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39692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39722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39753</v>
      </c>
      <c r="B250" s="20" t="s">
        <v>239</v>
      </c>
      <c r="C250" s="13">
        <v>1.25</v>
      </c>
      <c r="D250" s="38">
        <v>4.5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 t="s">
        <v>243</v>
      </c>
    </row>
    <row r="251" spans="1:11" x14ac:dyDescent="0.25">
      <c r="A251" s="23"/>
      <c r="B251" s="20" t="s">
        <v>240</v>
      </c>
      <c r="C251" s="13"/>
      <c r="D251" s="38">
        <v>0.14800000000000002</v>
      </c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25">
      <c r="A252" s="23">
        <v>39783</v>
      </c>
      <c r="B252" s="20" t="s">
        <v>241</v>
      </c>
      <c r="C252" s="13">
        <v>1.25</v>
      </c>
      <c r="D252" s="38">
        <v>0.5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/>
      <c r="B253" s="20" t="s">
        <v>242</v>
      </c>
      <c r="C253" s="13"/>
      <c r="D253" s="38">
        <v>1.167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47" t="s">
        <v>99</v>
      </c>
      <c r="B254" s="20"/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>
        <v>39814</v>
      </c>
      <c r="B255" s="20" t="s">
        <v>44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244</v>
      </c>
    </row>
    <row r="256" spans="1:11" x14ac:dyDescent="0.25">
      <c r="A256" s="23"/>
      <c r="B256" s="20" t="s">
        <v>245</v>
      </c>
      <c r="C256" s="13"/>
      <c r="D256" s="38">
        <v>0.81499999999999995</v>
      </c>
      <c r="E256" s="13"/>
      <c r="F256" s="20"/>
      <c r="G256" s="13" t="str">
        <f>IF(ISBLANK(Table1[[#This Row],[EARNED]]),"",Table1[[#This Row],[EARNED]])</f>
        <v/>
      </c>
      <c r="H256" s="38"/>
      <c r="I256" s="13"/>
      <c r="J256" s="11"/>
      <c r="K256" s="20"/>
    </row>
    <row r="257" spans="1:11" x14ac:dyDescent="0.25">
      <c r="A257" s="23">
        <v>39845</v>
      </c>
      <c r="B257" s="20" t="s">
        <v>47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>
        <v>1</v>
      </c>
      <c r="I257" s="13"/>
      <c r="J257" s="11"/>
      <c r="K257" s="20"/>
    </row>
    <row r="258" spans="1:11" x14ac:dyDescent="0.25">
      <c r="A258" s="23"/>
      <c r="B258" s="20" t="s">
        <v>246</v>
      </c>
      <c r="C258" s="13"/>
      <c r="D258" s="38">
        <v>0.373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v>39873</v>
      </c>
      <c r="B259" s="20" t="s">
        <v>247</v>
      </c>
      <c r="C259" s="13">
        <v>1.25</v>
      </c>
      <c r="D259" s="38">
        <v>0.5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39904</v>
      </c>
      <c r="B260" s="20" t="s">
        <v>248</v>
      </c>
      <c r="C260" s="13">
        <v>1.25</v>
      </c>
      <c r="D260" s="38">
        <v>0.33300000000000002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39934</v>
      </c>
      <c r="B261" s="20" t="s">
        <v>44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/>
      <c r="B262" s="20" t="s">
        <v>249</v>
      </c>
      <c r="C262" s="13"/>
      <c r="D262" s="38">
        <v>1.81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v>39965</v>
      </c>
      <c r="B263" s="20" t="s">
        <v>135</v>
      </c>
      <c r="C263" s="13">
        <v>1.25</v>
      </c>
      <c r="D263" s="38">
        <v>0.14000000000000001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39995</v>
      </c>
      <c r="B264" s="20" t="s">
        <v>250</v>
      </c>
      <c r="C264" s="13">
        <v>1.25</v>
      </c>
      <c r="D264" s="38">
        <v>0.70599999999999996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40026</v>
      </c>
      <c r="B265" s="20" t="s">
        <v>44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252</v>
      </c>
    </row>
    <row r="266" spans="1:11" x14ac:dyDescent="0.25">
      <c r="A266" s="23"/>
      <c r="B266" s="20" t="s">
        <v>251</v>
      </c>
      <c r="C266" s="13"/>
      <c r="D266" s="38">
        <v>0.25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23">
        <v>40057</v>
      </c>
      <c r="B267" s="20" t="s">
        <v>204</v>
      </c>
      <c r="C267" s="13">
        <v>1.25</v>
      </c>
      <c r="D267" s="38">
        <v>0.27900000000000003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40087</v>
      </c>
      <c r="B268" s="20" t="s">
        <v>253</v>
      </c>
      <c r="C268" s="13">
        <v>1.25</v>
      </c>
      <c r="D268" s="38">
        <v>0.496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40118</v>
      </c>
      <c r="B269" s="20" t="s">
        <v>254</v>
      </c>
      <c r="C269" s="13">
        <v>1.25</v>
      </c>
      <c r="D269" s="38">
        <v>0.254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40148</v>
      </c>
      <c r="B270" s="20" t="s">
        <v>194</v>
      </c>
      <c r="C270" s="13">
        <v>1.25</v>
      </c>
      <c r="D270" s="38">
        <v>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/>
      <c r="B271" s="20" t="s">
        <v>255</v>
      </c>
      <c r="C271" s="13"/>
      <c r="D271" s="38">
        <v>0.38100000000000001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47" t="s">
        <v>100</v>
      </c>
      <c r="B272" s="20"/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v>40179</v>
      </c>
      <c r="B273" s="20" t="s">
        <v>44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257</v>
      </c>
    </row>
    <row r="274" spans="1:11" x14ac:dyDescent="0.25">
      <c r="A274" s="23"/>
      <c r="B274" s="20" t="s">
        <v>44</v>
      </c>
      <c r="C274" s="13"/>
      <c r="D274" s="38"/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 t="s">
        <v>258</v>
      </c>
    </row>
    <row r="275" spans="1:11" x14ac:dyDescent="0.25">
      <c r="A275" s="23"/>
      <c r="B275" s="20" t="s">
        <v>256</v>
      </c>
      <c r="C275" s="13"/>
      <c r="D275" s="38">
        <v>1.7210000000000001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v>40210</v>
      </c>
      <c r="B276" s="20" t="s">
        <v>248</v>
      </c>
      <c r="C276" s="13">
        <v>1.25</v>
      </c>
      <c r="D276" s="38">
        <v>0.33300000000000002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v>40238</v>
      </c>
      <c r="B277" s="20" t="s">
        <v>259</v>
      </c>
      <c r="C277" s="13">
        <v>1.25</v>
      </c>
      <c r="D277" s="38">
        <v>1.387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40269</v>
      </c>
      <c r="B278" s="20" t="s">
        <v>260</v>
      </c>
      <c r="C278" s="13">
        <v>1.25</v>
      </c>
      <c r="D278" s="38">
        <v>0.51900000000000002</v>
      </c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25">
      <c r="A279" s="23">
        <v>40299</v>
      </c>
      <c r="B279" s="20" t="s">
        <v>261</v>
      </c>
      <c r="C279" s="13">
        <v>1.25</v>
      </c>
      <c r="D279" s="38">
        <v>0.92700000000000005</v>
      </c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23">
        <v>40330</v>
      </c>
      <c r="B280" s="20" t="s">
        <v>262</v>
      </c>
      <c r="C280" s="13">
        <v>1.25</v>
      </c>
      <c r="D280" s="38">
        <v>1.579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40360</v>
      </c>
      <c r="B281" s="20" t="s">
        <v>199</v>
      </c>
      <c r="C281" s="13">
        <v>1.25</v>
      </c>
      <c r="D281" s="38">
        <v>0.11200000000000002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40391</v>
      </c>
      <c r="B282" s="20" t="s">
        <v>44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 t="s">
        <v>264</v>
      </c>
    </row>
    <row r="283" spans="1:11" x14ac:dyDescent="0.25">
      <c r="A283" s="23"/>
      <c r="B283" s="20" t="s">
        <v>263</v>
      </c>
      <c r="C283" s="13"/>
      <c r="D283" s="38">
        <v>0.28100000000000003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v>40422</v>
      </c>
      <c r="B284" s="20" t="s">
        <v>265</v>
      </c>
      <c r="C284" s="13">
        <v>1.25</v>
      </c>
      <c r="D284" s="38">
        <v>0.248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23">
        <v>40452</v>
      </c>
      <c r="B285" s="20" t="s">
        <v>266</v>
      </c>
      <c r="C285" s="13">
        <v>1.25</v>
      </c>
      <c r="D285" s="38">
        <v>0.51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40483</v>
      </c>
      <c r="B286" s="20" t="s">
        <v>194</v>
      </c>
      <c r="C286" s="13">
        <v>1.25</v>
      </c>
      <c r="D286" s="38">
        <v>5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 t="s">
        <v>267</v>
      </c>
    </row>
    <row r="287" spans="1:11" x14ac:dyDescent="0.25">
      <c r="A287" s="23"/>
      <c r="B287" s="20" t="s">
        <v>122</v>
      </c>
      <c r="C287" s="13"/>
      <c r="D287" s="38">
        <v>6.200000000000002E-2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20"/>
    </row>
    <row r="288" spans="1:11" x14ac:dyDescent="0.25">
      <c r="A288" s="23">
        <v>40513</v>
      </c>
      <c r="B288" s="20" t="s">
        <v>108</v>
      </c>
      <c r="C288" s="13">
        <v>1.25</v>
      </c>
      <c r="D288" s="38">
        <v>1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47" t="s">
        <v>101</v>
      </c>
      <c r="B289" s="20"/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40544</v>
      </c>
      <c r="B290" s="20" t="s">
        <v>44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 t="s">
        <v>268</v>
      </c>
    </row>
    <row r="291" spans="1:11" x14ac:dyDescent="0.25">
      <c r="A291" s="23"/>
      <c r="B291" s="20" t="s">
        <v>269</v>
      </c>
      <c r="C291" s="13"/>
      <c r="D291" s="38">
        <v>0.246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40575</v>
      </c>
      <c r="B292" s="20" t="s">
        <v>270</v>
      </c>
      <c r="C292" s="13">
        <v>1.25</v>
      </c>
      <c r="D292" s="38">
        <v>0.312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23">
        <v>40603</v>
      </c>
      <c r="B293" s="20" t="s">
        <v>44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271</v>
      </c>
    </row>
    <row r="294" spans="1:11" x14ac:dyDescent="0.25">
      <c r="A294" s="23"/>
      <c r="B294" s="20" t="s">
        <v>234</v>
      </c>
      <c r="C294" s="13"/>
      <c r="D294" s="38">
        <v>0.46200000000000002</v>
      </c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/>
    </row>
    <row r="295" spans="1:11" x14ac:dyDescent="0.25">
      <c r="A295" s="23">
        <v>40634</v>
      </c>
      <c r="B295" s="20" t="s">
        <v>272</v>
      </c>
      <c r="C295" s="13">
        <v>1.25</v>
      </c>
      <c r="D295" s="38">
        <v>0.44600000000000001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40664</v>
      </c>
      <c r="B296" s="20" t="s">
        <v>44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273</v>
      </c>
    </row>
    <row r="297" spans="1:11" x14ac:dyDescent="0.25">
      <c r="A297" s="23">
        <v>40695</v>
      </c>
      <c r="B297" s="20" t="s">
        <v>274</v>
      </c>
      <c r="C297" s="13">
        <v>1.25</v>
      </c>
      <c r="D297" s="38">
        <v>9.8000000000000004E-2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25">
      <c r="A298" s="23">
        <v>40725</v>
      </c>
      <c r="B298" s="20" t="s">
        <v>275</v>
      </c>
      <c r="C298" s="13">
        <v>1.25</v>
      </c>
      <c r="D298" s="38">
        <v>3.7000000000000019E-2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v>40756</v>
      </c>
      <c r="B299" s="20" t="s">
        <v>276</v>
      </c>
      <c r="C299" s="13">
        <v>1.25</v>
      </c>
      <c r="D299" s="38">
        <v>6.7000000000000004E-2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40787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40817</v>
      </c>
      <c r="B301" s="20" t="s">
        <v>83</v>
      </c>
      <c r="C301" s="13">
        <v>1.25</v>
      </c>
      <c r="D301" s="38">
        <v>2.700000000000001E-2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40848</v>
      </c>
      <c r="B302" s="20" t="s">
        <v>277</v>
      </c>
      <c r="C302" s="13">
        <v>1.25</v>
      </c>
      <c r="D302" s="38">
        <v>0.18700000000000003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40878</v>
      </c>
      <c r="B303" s="20" t="s">
        <v>194</v>
      </c>
      <c r="C303" s="13">
        <v>1.25</v>
      </c>
      <c r="D303" s="38">
        <v>5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 t="s">
        <v>278</v>
      </c>
    </row>
    <row r="304" spans="1:11" x14ac:dyDescent="0.25">
      <c r="A304" s="23"/>
      <c r="B304" s="20" t="s">
        <v>279</v>
      </c>
      <c r="C304" s="13"/>
      <c r="D304" s="38">
        <v>0.73499999999999999</v>
      </c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47" t="s">
        <v>102</v>
      </c>
      <c r="B305" s="20"/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40909</v>
      </c>
      <c r="B306" s="20" t="s">
        <v>44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 t="s">
        <v>280</v>
      </c>
    </row>
    <row r="307" spans="1:11" x14ac:dyDescent="0.25">
      <c r="A307" s="23">
        <v>40940</v>
      </c>
      <c r="B307" s="20" t="s">
        <v>44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 t="s">
        <v>281</v>
      </c>
    </row>
    <row r="308" spans="1:11" x14ac:dyDescent="0.25">
      <c r="A308" s="23">
        <v>40969</v>
      </c>
      <c r="B308" s="20" t="s">
        <v>108</v>
      </c>
      <c r="C308" s="13">
        <v>1.25</v>
      </c>
      <c r="D308" s="38">
        <v>1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41000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25">
      <c r="A310" s="23">
        <v>41030</v>
      </c>
      <c r="B310" s="20" t="s">
        <v>44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282</v>
      </c>
    </row>
    <row r="311" spans="1:11" x14ac:dyDescent="0.25">
      <c r="A311" s="23"/>
      <c r="B311" s="20" t="s">
        <v>283</v>
      </c>
      <c r="C311" s="13"/>
      <c r="D311" s="38">
        <v>1.1520000000000001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v>41061</v>
      </c>
      <c r="B312" s="20" t="s">
        <v>79</v>
      </c>
      <c r="C312" s="13">
        <v>1.25</v>
      </c>
      <c r="D312" s="38">
        <v>4.0000000000000001E-3</v>
      </c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v>41091</v>
      </c>
      <c r="B313" s="20" t="s">
        <v>247</v>
      </c>
      <c r="C313" s="13">
        <v>1.25</v>
      </c>
      <c r="D313" s="38">
        <v>0.5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v>41122</v>
      </c>
      <c r="B314" s="20" t="s">
        <v>284</v>
      </c>
      <c r="C314" s="13">
        <v>1.25</v>
      </c>
      <c r="D314" s="38">
        <v>0.11700000000000001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41153</v>
      </c>
      <c r="B315" s="20" t="s">
        <v>285</v>
      </c>
      <c r="C315" s="13">
        <v>1.25</v>
      </c>
      <c r="D315" s="38">
        <v>2.0169999999999999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41183</v>
      </c>
      <c r="B316" s="20" t="s">
        <v>286</v>
      </c>
      <c r="C316" s="13">
        <v>1.25</v>
      </c>
      <c r="D316" s="38">
        <v>1.048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41214</v>
      </c>
      <c r="B317" s="20" t="s">
        <v>194</v>
      </c>
      <c r="C317" s="13">
        <v>1.25</v>
      </c>
      <c r="D317" s="38">
        <v>5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 t="s">
        <v>289</v>
      </c>
    </row>
    <row r="318" spans="1:11" x14ac:dyDescent="0.25">
      <c r="A318" s="23">
        <v>41244</v>
      </c>
      <c r="B318" s="20" t="s">
        <v>288</v>
      </c>
      <c r="C318" s="13">
        <v>1.25</v>
      </c>
      <c r="D318" s="38">
        <v>1.758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47" t="s">
        <v>103</v>
      </c>
      <c r="B319" s="20"/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23">
        <v>41275</v>
      </c>
      <c r="B320" s="20" t="s">
        <v>44</v>
      </c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 t="s">
        <v>291</v>
      </c>
    </row>
    <row r="321" spans="1:11" x14ac:dyDescent="0.25">
      <c r="A321" s="23"/>
      <c r="B321" s="20" t="s">
        <v>44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292</v>
      </c>
    </row>
    <row r="322" spans="1:11" x14ac:dyDescent="0.25">
      <c r="A322" s="23"/>
      <c r="B322" s="20" t="s">
        <v>290</v>
      </c>
      <c r="C322" s="13"/>
      <c r="D322" s="38">
        <v>3.6269999999999998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23">
        <v>41306</v>
      </c>
      <c r="B323" s="20" t="s">
        <v>293</v>
      </c>
      <c r="C323" s="13">
        <v>1.25</v>
      </c>
      <c r="D323" s="38">
        <v>1.075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41334</v>
      </c>
      <c r="B324" s="20" t="s">
        <v>294</v>
      </c>
      <c r="C324" s="13">
        <v>1.25</v>
      </c>
      <c r="D324" s="38">
        <v>3.06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v>41365</v>
      </c>
      <c r="B325" s="20" t="s">
        <v>295</v>
      </c>
      <c r="C325" s="13">
        <v>1.25</v>
      </c>
      <c r="D325" s="38">
        <v>1.256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>
        <v>41395</v>
      </c>
      <c r="B326" s="20" t="s">
        <v>296</v>
      </c>
      <c r="C326" s="13">
        <v>1.25</v>
      </c>
      <c r="D326" s="38">
        <v>4.6349999999999998</v>
      </c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23">
        <v>41426</v>
      </c>
      <c r="B327" s="20" t="s">
        <v>46</v>
      </c>
      <c r="C327" s="13">
        <v>1.25</v>
      </c>
      <c r="D327" s="38">
        <v>1.7000000000000001E-2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25">
      <c r="A328" s="23">
        <v>41456</v>
      </c>
      <c r="B328" s="20" t="s">
        <v>175</v>
      </c>
      <c r="C328" s="13">
        <v>1.25</v>
      </c>
      <c r="D328" s="38">
        <v>0.59399999999999997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41487</v>
      </c>
      <c r="B329" s="20" t="s">
        <v>44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 t="s">
        <v>298</v>
      </c>
    </row>
    <row r="330" spans="1:11" x14ac:dyDescent="0.25">
      <c r="A330" s="23"/>
      <c r="B330" s="20" t="s">
        <v>297</v>
      </c>
      <c r="C330" s="13"/>
      <c r="D330" s="38">
        <v>0.13100000000000001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v>41518</v>
      </c>
      <c r="B331" s="20" t="s">
        <v>47</v>
      </c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1</v>
      </c>
      <c r="I331" s="13"/>
      <c r="J331" s="11"/>
      <c r="K331" s="48">
        <v>41540</v>
      </c>
    </row>
    <row r="332" spans="1:11" x14ac:dyDescent="0.25">
      <c r="A332" s="23"/>
      <c r="B332" s="20" t="s">
        <v>86</v>
      </c>
      <c r="C332" s="13"/>
      <c r="D332" s="38">
        <v>3.3000000000000015E-2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25">
      <c r="A333" s="23">
        <v>41548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41579</v>
      </c>
      <c r="B334" s="20" t="s">
        <v>287</v>
      </c>
      <c r="C334" s="13">
        <v>1.25</v>
      </c>
      <c r="D334" s="38">
        <v>4.8000000000000008E-2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41609</v>
      </c>
      <c r="B335" s="20" t="s">
        <v>194</v>
      </c>
      <c r="C335" s="13">
        <v>1.25</v>
      </c>
      <c r="D335" s="38">
        <v>5</v>
      </c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 t="s">
        <v>299</v>
      </c>
    </row>
    <row r="336" spans="1:11" x14ac:dyDescent="0.25">
      <c r="A336" s="23"/>
      <c r="B336" s="20" t="s">
        <v>300</v>
      </c>
      <c r="C336" s="13"/>
      <c r="D336" s="38">
        <v>3.5000000000000017E-2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47" t="s">
        <v>104</v>
      </c>
      <c r="B337" s="20"/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25">
      <c r="A338" s="23">
        <v>41640</v>
      </c>
      <c r="B338" s="20" t="s">
        <v>301</v>
      </c>
      <c r="C338" s="13">
        <v>1.25</v>
      </c>
      <c r="D338" s="38">
        <v>0.61</v>
      </c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25">
      <c r="A339" s="23">
        <v>41671</v>
      </c>
      <c r="B339" s="20" t="s">
        <v>44</v>
      </c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 t="s">
        <v>302</v>
      </c>
    </row>
    <row r="340" spans="1:11" x14ac:dyDescent="0.25">
      <c r="A340" s="23"/>
      <c r="B340" s="20" t="s">
        <v>86</v>
      </c>
      <c r="C340" s="13"/>
      <c r="D340" s="38">
        <v>3.3000000000000015E-2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23">
        <v>41699</v>
      </c>
      <c r="B341" s="20" t="s">
        <v>47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20"/>
    </row>
    <row r="342" spans="1:11" x14ac:dyDescent="0.25">
      <c r="A342" s="23"/>
      <c r="B342" s="20" t="s">
        <v>300</v>
      </c>
      <c r="C342" s="13"/>
      <c r="D342" s="38">
        <v>3.5000000000000017E-2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25">
      <c r="A343" s="23">
        <v>41730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41739</v>
      </c>
    </row>
    <row r="344" spans="1:11" x14ac:dyDescent="0.25">
      <c r="A344" s="23"/>
      <c r="B344" s="20" t="s">
        <v>44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 t="s">
        <v>304</v>
      </c>
    </row>
    <row r="345" spans="1:11" x14ac:dyDescent="0.25">
      <c r="A345" s="23"/>
      <c r="B345" s="20" t="s">
        <v>303</v>
      </c>
      <c r="C345" s="13"/>
      <c r="D345" s="38">
        <v>8.0000000000000002E-3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25">
      <c r="A346" s="23">
        <v>41760</v>
      </c>
      <c r="B346" s="20" t="s">
        <v>50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2</v>
      </c>
      <c r="I346" s="13"/>
      <c r="J346" s="11"/>
      <c r="K346" s="20" t="s">
        <v>305</v>
      </c>
    </row>
    <row r="347" spans="1:11" x14ac:dyDescent="0.25">
      <c r="A347" s="23"/>
      <c r="B347" s="20" t="s">
        <v>44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/>
      <c r="I347" s="13"/>
      <c r="J347" s="11"/>
      <c r="K347" s="20" t="s">
        <v>306</v>
      </c>
    </row>
    <row r="348" spans="1:11" x14ac:dyDescent="0.25">
      <c r="A348" s="23"/>
      <c r="B348" s="20" t="s">
        <v>47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48">
        <v>41789</v>
      </c>
    </row>
    <row r="349" spans="1:11" x14ac:dyDescent="0.25">
      <c r="A349" s="23">
        <v>41791</v>
      </c>
      <c r="B349" s="20"/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25">
      <c r="A350" s="23">
        <v>41821</v>
      </c>
      <c r="B350" s="20"/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25">
      <c r="A351" s="23">
        <v>41852</v>
      </c>
      <c r="B351" s="20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25">
      <c r="A352" s="23">
        <v>41883</v>
      </c>
      <c r="B352" s="20"/>
      <c r="C352" s="13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25">
      <c r="A353" s="23">
        <v>41913</v>
      </c>
      <c r="B353" s="20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25">
      <c r="A354" s="23">
        <v>41944</v>
      </c>
      <c r="B354" s="20" t="s">
        <v>194</v>
      </c>
      <c r="C354" s="13">
        <v>1.25</v>
      </c>
      <c r="D354" s="38">
        <v>5</v>
      </c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 t="s">
        <v>307</v>
      </c>
    </row>
    <row r="355" spans="1:11" x14ac:dyDescent="0.25">
      <c r="A355" s="23"/>
      <c r="B355" s="20" t="s">
        <v>79</v>
      </c>
      <c r="C355" s="13"/>
      <c r="D355" s="38">
        <v>4.0000000000000001E-3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41974</v>
      </c>
      <c r="B356" s="20" t="s">
        <v>303</v>
      </c>
      <c r="C356" s="13">
        <v>1.25</v>
      </c>
      <c r="D356" s="38">
        <v>8.0000000000000002E-3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/>
    </row>
    <row r="357" spans="1:11" x14ac:dyDescent="0.25">
      <c r="A357" s="47" t="s">
        <v>105</v>
      </c>
      <c r="B357" s="20"/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20"/>
    </row>
    <row r="358" spans="1:11" x14ac:dyDescent="0.25">
      <c r="A358" s="23">
        <v>42005</v>
      </c>
      <c r="B358" s="20" t="s">
        <v>44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25">
      <c r="A359" s="23"/>
      <c r="B359" s="20" t="s">
        <v>79</v>
      </c>
      <c r="C359" s="13"/>
      <c r="D359" s="38">
        <v>4.0000000000000001E-3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42036</v>
      </c>
      <c r="B360" s="20" t="s">
        <v>309</v>
      </c>
      <c r="C360" s="13">
        <v>1.25</v>
      </c>
      <c r="D360" s="38">
        <v>2E-3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23">
        <v>42064</v>
      </c>
      <c r="B361" s="20"/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v>42095</v>
      </c>
      <c r="B362" s="20" t="s">
        <v>117</v>
      </c>
      <c r="C362" s="13">
        <v>1.25</v>
      </c>
      <c r="D362" s="38">
        <v>6.0000000000000001E-3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v>42125</v>
      </c>
      <c r="B363" s="20" t="s">
        <v>44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310</v>
      </c>
    </row>
    <row r="364" spans="1:11" x14ac:dyDescent="0.25">
      <c r="A364" s="23">
        <v>42156</v>
      </c>
      <c r="B364" s="20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42186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42217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v>42248</v>
      </c>
      <c r="B367" s="20"/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/>
    </row>
    <row r="368" spans="1:11" x14ac:dyDescent="0.25">
      <c r="A368" s="23">
        <v>42278</v>
      </c>
      <c r="B368" s="20"/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/>
      <c r="I368" s="13"/>
      <c r="J368" s="11"/>
      <c r="K368" s="20"/>
    </row>
    <row r="369" spans="1:11" x14ac:dyDescent="0.25">
      <c r="A369" s="23">
        <v>42309</v>
      </c>
      <c r="B369" s="20" t="s">
        <v>45</v>
      </c>
      <c r="C369" s="13">
        <v>1.25</v>
      </c>
      <c r="D369" s="38">
        <v>5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311</v>
      </c>
    </row>
    <row r="370" spans="1:11" x14ac:dyDescent="0.25">
      <c r="A370" s="23"/>
      <c r="B370" s="20" t="s">
        <v>247</v>
      </c>
      <c r="C370" s="13"/>
      <c r="D370" s="38">
        <v>0.5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25">
      <c r="A371" s="23">
        <v>42339</v>
      </c>
      <c r="B371" s="20" t="s">
        <v>312</v>
      </c>
      <c r="C371" s="13">
        <v>1.25</v>
      </c>
      <c r="D371" s="38">
        <v>2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47" t="s">
        <v>106</v>
      </c>
      <c r="B372" s="20"/>
      <c r="C372" s="13"/>
      <c r="D372" s="38"/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25">
      <c r="A373" s="23">
        <v>42370</v>
      </c>
      <c r="B373" s="20" t="s">
        <v>44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 t="s">
        <v>313</v>
      </c>
    </row>
    <row r="374" spans="1:11" x14ac:dyDescent="0.25">
      <c r="A374" s="23">
        <v>42401</v>
      </c>
      <c r="B374" s="20"/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/>
    </row>
    <row r="375" spans="1:11" x14ac:dyDescent="0.25">
      <c r="A375" s="23">
        <v>42430</v>
      </c>
      <c r="B375" s="20"/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>
        <v>42461</v>
      </c>
      <c r="B376" s="20" t="s">
        <v>247</v>
      </c>
      <c r="C376" s="13">
        <v>1.25</v>
      </c>
      <c r="D376" s="38">
        <v>0.5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42491</v>
      </c>
      <c r="B377" s="20" t="s">
        <v>79</v>
      </c>
      <c r="C377" s="13">
        <v>1.25</v>
      </c>
      <c r="D377" s="38">
        <v>4.0000000000000001E-3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23">
        <v>42522</v>
      </c>
      <c r="B378" s="20" t="s">
        <v>44</v>
      </c>
      <c r="C378" s="13">
        <v>1.25</v>
      </c>
      <c r="D378" s="38"/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 t="s">
        <v>314</v>
      </c>
    </row>
    <row r="379" spans="1:11" x14ac:dyDescent="0.25">
      <c r="A379" s="23"/>
      <c r="B379" s="20" t="s">
        <v>247</v>
      </c>
      <c r="C379" s="13"/>
      <c r="D379" s="38">
        <v>0.5</v>
      </c>
      <c r="E379" s="13"/>
      <c r="F379" s="20"/>
      <c r="G379" s="13" t="str">
        <f>IF(ISBLANK(Table1[[#This Row],[EARNED]]),"",Table1[[#This Row],[EARNED]])</f>
        <v/>
      </c>
      <c r="H379" s="38"/>
      <c r="I379" s="13"/>
      <c r="J379" s="11"/>
      <c r="K379" s="20"/>
    </row>
    <row r="380" spans="1:11" x14ac:dyDescent="0.25">
      <c r="A380" s="23">
        <v>42552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v>42583</v>
      </c>
      <c r="B381" s="20"/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/>
    </row>
    <row r="382" spans="1:11" x14ac:dyDescent="0.25">
      <c r="A382" s="23">
        <v>42614</v>
      </c>
      <c r="B382" s="20" t="s">
        <v>83</v>
      </c>
      <c r="C382" s="13">
        <v>1.25</v>
      </c>
      <c r="D382" s="38">
        <v>2.700000000000001E-2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42644</v>
      </c>
      <c r="B383" s="20"/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23">
        <v>42675</v>
      </c>
      <c r="B384" s="20"/>
      <c r="C384" s="13">
        <v>1.25</v>
      </c>
      <c r="D384" s="38"/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25">
      <c r="A385" s="23">
        <v>42705</v>
      </c>
      <c r="B385" s="20" t="s">
        <v>194</v>
      </c>
      <c r="C385" s="13">
        <v>1.25</v>
      </c>
      <c r="D385" s="38">
        <v>5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 t="s">
        <v>315</v>
      </c>
    </row>
    <row r="386" spans="1:11" x14ac:dyDescent="0.25">
      <c r="A386" s="23"/>
      <c r="B386" s="20" t="s">
        <v>316</v>
      </c>
      <c r="C386" s="13"/>
      <c r="D386" s="38">
        <v>2.9000000000000012E-2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47" t="s">
        <v>107</v>
      </c>
      <c r="B387" s="20"/>
      <c r="C387" s="13"/>
      <c r="D387" s="38"/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v>42736</v>
      </c>
      <c r="B388" s="20" t="s">
        <v>44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317</v>
      </c>
    </row>
    <row r="389" spans="1:11" x14ac:dyDescent="0.25">
      <c r="A389" s="23"/>
      <c r="B389" s="20" t="s">
        <v>309</v>
      </c>
      <c r="C389" s="13"/>
      <c r="D389" s="38">
        <v>2E-3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25">
      <c r="A390" s="23">
        <v>42767</v>
      </c>
      <c r="B390" s="20"/>
      <c r="C390" s="13">
        <v>1.25</v>
      </c>
      <c r="D390" s="38"/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/>
    </row>
    <row r="391" spans="1:11" x14ac:dyDescent="0.25">
      <c r="A391" s="23">
        <v>42795</v>
      </c>
      <c r="B391" s="20"/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/>
    </row>
    <row r="392" spans="1:11" x14ac:dyDescent="0.25">
      <c r="A392" s="23">
        <v>42826</v>
      </c>
      <c r="B392" s="20" t="s">
        <v>44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 t="s">
        <v>318</v>
      </c>
    </row>
    <row r="393" spans="1:11" x14ac:dyDescent="0.25">
      <c r="A393" s="23">
        <v>42856</v>
      </c>
      <c r="B393" s="20"/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42887</v>
      </c>
      <c r="B394" s="20" t="s">
        <v>44</v>
      </c>
      <c r="C394" s="13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 t="s">
        <v>319</v>
      </c>
    </row>
    <row r="395" spans="1:11" x14ac:dyDescent="0.25">
      <c r="A395" s="23"/>
      <c r="B395" s="20" t="s">
        <v>247</v>
      </c>
      <c r="C395" s="13"/>
      <c r="D395" s="38">
        <v>0.5</v>
      </c>
      <c r="E395" s="13"/>
      <c r="F395" s="20"/>
      <c r="G395" s="13" t="str">
        <f>IF(ISBLANK(Table1[[#This Row],[EARNED]]),"",Table1[[#This Row],[EARNED]])</f>
        <v/>
      </c>
      <c r="H395" s="38"/>
      <c r="I395" s="13"/>
      <c r="J395" s="11"/>
      <c r="K395" s="20"/>
    </row>
    <row r="396" spans="1:11" x14ac:dyDescent="0.25">
      <c r="A396" s="23">
        <v>42917</v>
      </c>
      <c r="B396" s="20"/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/>
    </row>
    <row r="397" spans="1:11" x14ac:dyDescent="0.25">
      <c r="A397" s="23">
        <v>42948</v>
      </c>
      <c r="B397" s="20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25">
      <c r="A398" s="23">
        <v>42979</v>
      </c>
      <c r="B398" s="20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>
        <v>43009</v>
      </c>
      <c r="B399" s="20"/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25">
      <c r="A400" s="23">
        <v>43040</v>
      </c>
      <c r="B400" s="20"/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43070</v>
      </c>
      <c r="B401" s="20" t="s">
        <v>45</v>
      </c>
      <c r="C401" s="13">
        <v>1.25</v>
      </c>
      <c r="D401" s="38">
        <v>5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320</v>
      </c>
    </row>
    <row r="402" spans="1:11" x14ac:dyDescent="0.25">
      <c r="A402" s="47" t="s">
        <v>43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25">
      <c r="A403" s="39">
        <v>43101</v>
      </c>
      <c r="B403" s="20" t="s">
        <v>44</v>
      </c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48">
        <v>43132</v>
      </c>
    </row>
    <row r="404" spans="1:11" x14ac:dyDescent="0.25">
      <c r="A404" s="39">
        <v>43132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43160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v>43191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v>43221</v>
      </c>
      <c r="B407" s="20" t="s">
        <v>44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48">
        <v>43237</v>
      </c>
    </row>
    <row r="408" spans="1:11" x14ac:dyDescent="0.25">
      <c r="A408" s="39">
        <v>43252</v>
      </c>
      <c r="B408" s="15"/>
      <c r="C408" s="13">
        <v>1.25</v>
      </c>
      <c r="D408" s="42"/>
      <c r="E408" s="9"/>
      <c r="F408" s="15"/>
      <c r="G408" s="41">
        <f>IF(ISBLANK(Table1[[#This Row],[EARNED]]),"",Table1[[#This Row],[EARNED]])</f>
        <v>1.25</v>
      </c>
      <c r="H408" s="42"/>
      <c r="I408" s="9"/>
      <c r="J408" s="12"/>
      <c r="K408" s="15"/>
    </row>
    <row r="409" spans="1:11" x14ac:dyDescent="0.25">
      <c r="A409" s="39">
        <v>43282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43313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43344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v>43374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v>43405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25">
      <c r="A414" s="39">
        <v>43435</v>
      </c>
      <c r="B414" s="20" t="s">
        <v>45</v>
      </c>
      <c r="C414" s="13">
        <v>1.25</v>
      </c>
      <c r="D414" s="38">
        <v>5</v>
      </c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 t="s">
        <v>48</v>
      </c>
    </row>
    <row r="415" spans="1:11" x14ac:dyDescent="0.25">
      <c r="A415" s="39"/>
      <c r="B415" s="20" t="s">
        <v>47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>
        <v>1</v>
      </c>
      <c r="I415" s="9"/>
      <c r="J415" s="11"/>
      <c r="K415" s="48">
        <v>43452</v>
      </c>
    </row>
    <row r="416" spans="1:11" x14ac:dyDescent="0.25">
      <c r="A416" s="39"/>
      <c r="B416" s="20" t="s">
        <v>46</v>
      </c>
      <c r="C416" s="13"/>
      <c r="D416" s="38">
        <v>1.7000000000000001E-2</v>
      </c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47" t="s">
        <v>49</v>
      </c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>
        <v>43466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v>43497</v>
      </c>
      <c r="B419" s="20" t="s">
        <v>44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8">
        <v>43466</v>
      </c>
    </row>
    <row r="420" spans="1:11" x14ac:dyDescent="0.25">
      <c r="A420" s="39">
        <v>43525</v>
      </c>
      <c r="B420" s="20" t="s">
        <v>44</v>
      </c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48">
        <v>43558</v>
      </c>
    </row>
    <row r="421" spans="1:11" x14ac:dyDescent="0.25">
      <c r="A421" s="39">
        <v>43556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v>43586</v>
      </c>
      <c r="B422" s="20" t="s">
        <v>50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51</v>
      </c>
    </row>
    <row r="423" spans="1:11" x14ac:dyDescent="0.25">
      <c r="A423" s="39">
        <v>43617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43647</v>
      </c>
      <c r="B424" s="20"/>
      <c r="C424" s="13">
        <v>1.25</v>
      </c>
      <c r="D424" s="38"/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25">
      <c r="A425" s="39">
        <v>43678</v>
      </c>
      <c r="B425" s="20" t="s">
        <v>44</v>
      </c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48">
        <v>43705</v>
      </c>
    </row>
    <row r="426" spans="1:11" x14ac:dyDescent="0.25">
      <c r="A426" s="39">
        <v>43709</v>
      </c>
      <c r="B426" s="20" t="s">
        <v>47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1</v>
      </c>
      <c r="I426" s="9"/>
      <c r="J426" s="11"/>
      <c r="K426" s="48">
        <v>43732</v>
      </c>
    </row>
    <row r="427" spans="1:11" x14ac:dyDescent="0.25">
      <c r="A427" s="39">
        <v>43739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43770</v>
      </c>
      <c r="B428" s="20" t="s">
        <v>45</v>
      </c>
      <c r="C428" s="13">
        <v>1.25</v>
      </c>
      <c r="D428" s="38">
        <v>5</v>
      </c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 t="s">
        <v>52</v>
      </c>
    </row>
    <row r="429" spans="1:11" x14ac:dyDescent="0.25">
      <c r="A429" s="39">
        <v>43800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47" t="s">
        <v>53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43831</v>
      </c>
      <c r="B431" s="20" t="s">
        <v>44</v>
      </c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48">
        <v>43864</v>
      </c>
    </row>
    <row r="432" spans="1:11" x14ac:dyDescent="0.25">
      <c r="A432" s="39"/>
      <c r="B432" s="20" t="s">
        <v>54</v>
      </c>
      <c r="C432" s="13"/>
      <c r="D432" s="38"/>
      <c r="E432" s="9"/>
      <c r="F432" s="20"/>
      <c r="G432" s="13"/>
      <c r="H432" s="38"/>
      <c r="I432" s="9"/>
      <c r="J432" s="11"/>
      <c r="K432" s="20" t="s">
        <v>55</v>
      </c>
    </row>
    <row r="433" spans="1:11" x14ac:dyDescent="0.25">
      <c r="A433" s="39">
        <v>43862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25">
      <c r="A434" s="39">
        <v>43891</v>
      </c>
      <c r="B434" s="20"/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25">
      <c r="A435" s="39">
        <v>43922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43952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25">
      <c r="A437" s="39">
        <v>43983</v>
      </c>
      <c r="B437" s="20"/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v>44013</v>
      </c>
      <c r="B438" s="20"/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v>44044</v>
      </c>
      <c r="B439" s="20" t="s">
        <v>44</v>
      </c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48">
        <v>44071</v>
      </c>
    </row>
    <row r="440" spans="1:11" x14ac:dyDescent="0.25">
      <c r="A440" s="39">
        <v>44075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25">
      <c r="A441" s="39">
        <v>44105</v>
      </c>
      <c r="B441" s="20" t="s">
        <v>47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1</v>
      </c>
      <c r="I441" s="9"/>
      <c r="J441" s="11"/>
      <c r="K441" s="20"/>
    </row>
    <row r="442" spans="1:11" x14ac:dyDescent="0.25">
      <c r="A442" s="39">
        <v>44136</v>
      </c>
      <c r="B442" s="20"/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44166</v>
      </c>
      <c r="B443" s="20" t="s">
        <v>44</v>
      </c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48">
        <v>44182</v>
      </c>
    </row>
    <row r="444" spans="1:11" x14ac:dyDescent="0.25">
      <c r="A444" s="39"/>
      <c r="B444" s="20" t="s">
        <v>45</v>
      </c>
      <c r="C444" s="13"/>
      <c r="D444" s="38">
        <v>5</v>
      </c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 t="s">
        <v>56</v>
      </c>
    </row>
    <row r="445" spans="1:11" x14ac:dyDescent="0.25">
      <c r="A445" s="47" t="s">
        <v>57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44197</v>
      </c>
      <c r="B446" s="20" t="s">
        <v>44</v>
      </c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48">
        <v>44228</v>
      </c>
    </row>
    <row r="447" spans="1:11" x14ac:dyDescent="0.25">
      <c r="A447" s="39">
        <v>44228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44256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44287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44317</v>
      </c>
      <c r="B450" s="20"/>
      <c r="C450" s="13">
        <v>1.25</v>
      </c>
      <c r="D450" s="38"/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44348</v>
      </c>
      <c r="B451" s="20"/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25">
      <c r="A452" s="39">
        <v>44378</v>
      </c>
      <c r="B452" s="20"/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39">
        <v>44409</v>
      </c>
      <c r="B453" s="20"/>
      <c r="C453" s="13">
        <v>1.25</v>
      </c>
      <c r="D453" s="38"/>
      <c r="E453" s="9"/>
      <c r="F453" s="20"/>
      <c r="G453" s="13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39">
        <v>44440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44470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44501</v>
      </c>
      <c r="B456" s="20" t="s">
        <v>58</v>
      </c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59</v>
      </c>
    </row>
    <row r="457" spans="1:11" x14ac:dyDescent="0.25">
      <c r="A457" s="39"/>
      <c r="B457" s="20" t="s">
        <v>45</v>
      </c>
      <c r="C457" s="13"/>
      <c r="D457" s="38">
        <v>5</v>
      </c>
      <c r="E457" s="9"/>
      <c r="F457" s="20"/>
      <c r="G457" s="13"/>
      <c r="H457" s="38"/>
      <c r="I457" s="9"/>
      <c r="J457" s="11"/>
      <c r="K457" s="20"/>
    </row>
    <row r="458" spans="1:11" x14ac:dyDescent="0.25">
      <c r="A458" s="39">
        <v>44531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47" t="s">
        <v>60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44562</v>
      </c>
      <c r="B460" s="20" t="s">
        <v>44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48">
        <v>44594</v>
      </c>
    </row>
    <row r="461" spans="1:11" x14ac:dyDescent="0.25">
      <c r="A461" s="39">
        <v>44593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39">
        <v>44621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25">
      <c r="A463" s="39">
        <v>44652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44682</v>
      </c>
      <c r="B464" s="20" t="s">
        <v>47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1</v>
      </c>
      <c r="I464" s="9"/>
      <c r="J464" s="11"/>
      <c r="K464" s="48">
        <v>44683</v>
      </c>
    </row>
    <row r="465" spans="1:11" x14ac:dyDescent="0.25">
      <c r="A465" s="39"/>
      <c r="B465" s="20" t="s">
        <v>44</v>
      </c>
      <c r="C465" s="13"/>
      <c r="D465" s="38"/>
      <c r="E465" s="9"/>
      <c r="F465" s="20"/>
      <c r="G465" s="13"/>
      <c r="H465" s="38"/>
      <c r="I465" s="9"/>
      <c r="J465" s="11"/>
      <c r="K465" s="48">
        <v>44700</v>
      </c>
    </row>
    <row r="466" spans="1:11" x14ac:dyDescent="0.25">
      <c r="A466" s="39">
        <v>44713</v>
      </c>
      <c r="B466" s="20" t="s">
        <v>50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2</v>
      </c>
      <c r="I466" s="9"/>
      <c r="J466" s="11"/>
      <c r="K466" s="20" t="s">
        <v>61</v>
      </c>
    </row>
    <row r="467" spans="1:11" x14ac:dyDescent="0.25">
      <c r="A467" s="39"/>
      <c r="B467" s="20" t="s">
        <v>50</v>
      </c>
      <c r="C467" s="13"/>
      <c r="D467" s="38"/>
      <c r="E467" s="9"/>
      <c r="F467" s="20"/>
      <c r="G467" s="13"/>
      <c r="H467" s="38">
        <v>2</v>
      </c>
      <c r="I467" s="9"/>
      <c r="J467" s="11"/>
      <c r="K467" s="20" t="s">
        <v>62</v>
      </c>
    </row>
    <row r="468" spans="1:11" x14ac:dyDescent="0.25">
      <c r="A468" s="39">
        <v>44743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44774</v>
      </c>
      <c r="B469" s="20" t="s">
        <v>44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48">
        <v>44803</v>
      </c>
    </row>
    <row r="470" spans="1:11" x14ac:dyDescent="0.25">
      <c r="A470" s="39"/>
      <c r="B470" s="20" t="s">
        <v>65</v>
      </c>
      <c r="C470" s="13"/>
      <c r="D470" s="38">
        <v>1</v>
      </c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48">
        <v>44799</v>
      </c>
    </row>
    <row r="471" spans="1:11" x14ac:dyDescent="0.25">
      <c r="A471" s="39">
        <v>44805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v>44835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44866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44896</v>
      </c>
      <c r="B474" s="20" t="s">
        <v>45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64</v>
      </c>
    </row>
    <row r="475" spans="1:11" x14ac:dyDescent="0.25">
      <c r="A475" s="47" t="s">
        <v>63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44957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44985</v>
      </c>
      <c r="B477" s="20" t="s">
        <v>44</v>
      </c>
      <c r="C477" s="13">
        <v>1.25</v>
      </c>
      <c r="D477" s="38"/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48">
        <v>44958</v>
      </c>
    </row>
    <row r="478" spans="1:11" x14ac:dyDescent="0.25">
      <c r="A478" s="39">
        <v>45016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39">
        <v>45046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45077</v>
      </c>
      <c r="B480" s="20" t="s">
        <v>44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 t="s">
        <v>323</v>
      </c>
    </row>
    <row r="481" spans="1:11" x14ac:dyDescent="0.25">
      <c r="A481" s="39">
        <v>45107</v>
      </c>
      <c r="B481" s="20" t="s">
        <v>118</v>
      </c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>
        <v>3</v>
      </c>
      <c r="I481" s="9"/>
      <c r="J481" s="11"/>
      <c r="K481" s="20" t="s">
        <v>324</v>
      </c>
    </row>
    <row r="482" spans="1:11" x14ac:dyDescent="0.25">
      <c r="A482" s="39"/>
      <c r="B482" s="20" t="s">
        <v>50</v>
      </c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>
        <v>2</v>
      </c>
      <c r="I482" s="9"/>
      <c r="J482" s="11"/>
      <c r="K482" s="20" t="s">
        <v>325</v>
      </c>
    </row>
    <row r="483" spans="1:11" x14ac:dyDescent="0.25">
      <c r="A483" s="39">
        <v>45138</v>
      </c>
      <c r="B483" s="20"/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45169</v>
      </c>
      <c r="B484" s="20" t="s">
        <v>44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48">
        <v>45176</v>
      </c>
    </row>
    <row r="485" spans="1:11" x14ac:dyDescent="0.25">
      <c r="A485" s="39">
        <v>45199</v>
      </c>
      <c r="B485" s="20" t="s">
        <v>47</v>
      </c>
      <c r="C485" s="13">
        <v>1.25</v>
      </c>
      <c r="D485" s="38"/>
      <c r="E485" s="9"/>
      <c r="F485" s="20"/>
      <c r="G485" s="13">
        <f>IF(ISBLANK(Table1[[#This Row],[EARNED]]),"",Table1[[#This Row],[EARNED]])</f>
        <v>1.25</v>
      </c>
      <c r="H485" s="38">
        <v>1</v>
      </c>
      <c r="I485" s="9"/>
      <c r="J485" s="11"/>
      <c r="K485" s="48">
        <v>45177</v>
      </c>
    </row>
    <row r="486" spans="1:11" x14ac:dyDescent="0.25">
      <c r="A486" s="39">
        <v>45230</v>
      </c>
      <c r="B486" s="20"/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/>
      <c r="I486" s="9"/>
      <c r="J486" s="11"/>
      <c r="K486" s="20"/>
    </row>
    <row r="487" spans="1:11" x14ac:dyDescent="0.25">
      <c r="A487" s="39">
        <v>45260</v>
      </c>
      <c r="B487" s="20" t="s">
        <v>194</v>
      </c>
      <c r="C487" s="13"/>
      <c r="D487" s="38">
        <v>5</v>
      </c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326</v>
      </c>
    </row>
    <row r="488" spans="1:11" x14ac:dyDescent="0.25">
      <c r="A488" s="39">
        <v>45291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45322</v>
      </c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/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25">
      <c r="A491" s="39"/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/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25">
      <c r="A493" s="39"/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/>
      <c r="B494" s="20"/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25">
      <c r="A495" s="39"/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25">
      <c r="A496" s="39"/>
      <c r="B496" s="20"/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20"/>
    </row>
    <row r="497" spans="1:11" x14ac:dyDescent="0.25">
      <c r="A497" s="39"/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25">
      <c r="A498" s="39"/>
      <c r="B498" s="20"/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20"/>
    </row>
    <row r="499" spans="1:11" x14ac:dyDescent="0.25">
      <c r="A499" s="39"/>
      <c r="B499" s="20"/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20"/>
    </row>
    <row r="500" spans="1:11" x14ac:dyDescent="0.25">
      <c r="A500" s="39"/>
      <c r="B500" s="20"/>
      <c r="C500" s="13"/>
      <c r="D500" s="38"/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20"/>
    </row>
    <row r="501" spans="1:11" x14ac:dyDescent="0.25">
      <c r="A501" s="39"/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25">
      <c r="A502" s="39"/>
      <c r="B502" s="20"/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/>
    </row>
    <row r="503" spans="1:11" x14ac:dyDescent="0.25">
      <c r="A503" s="39"/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  <row r="504" spans="1:11" x14ac:dyDescent="0.25">
      <c r="A504" s="39"/>
      <c r="B504" s="20"/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/>
      <c r="I504" s="9"/>
      <c r="J504" s="11"/>
      <c r="K504" s="20"/>
    </row>
    <row r="505" spans="1:11" x14ac:dyDescent="0.25">
      <c r="A505" s="39"/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/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/>
    </row>
    <row r="507" spans="1:11" x14ac:dyDescent="0.25">
      <c r="A507" s="39"/>
      <c r="B507" s="20"/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/>
    </row>
    <row r="508" spans="1:11" x14ac:dyDescent="0.25">
      <c r="A508" s="39"/>
      <c r="B508" s="20"/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20"/>
    </row>
    <row r="509" spans="1:11" x14ac:dyDescent="0.25">
      <c r="A509" s="39"/>
      <c r="B509" s="20"/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25">
      <c r="A510" s="39"/>
      <c r="B510" s="20"/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25">
      <c r="A511" s="39"/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25">
      <c r="A512" s="39"/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25">
      <c r="A513" s="39"/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25">
      <c r="A514" s="39"/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25">
      <c r="A515" s="39"/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25">
      <c r="A516" s="39"/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25">
      <c r="A517" s="39"/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25">
      <c r="A518" s="39"/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25">
      <c r="A519" s="39"/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/>
      <c r="B520" s="20"/>
      <c r="C520" s="13"/>
      <c r="D520" s="38"/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/>
    </row>
    <row r="521" spans="1:11" x14ac:dyDescent="0.25">
      <c r="A521" s="39"/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25">
      <c r="A522" s="39"/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25">
      <c r="A523" s="39"/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25">
      <c r="A524" s="39"/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25">
      <c r="A525" s="39"/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25">
      <c r="A526" s="39"/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39"/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40"/>
      <c r="B529" s="15"/>
      <c r="C529" s="41"/>
      <c r="D529" s="42"/>
      <c r="E529" s="9"/>
      <c r="F529" s="15"/>
      <c r="G529" s="41" t="str">
        <f>IF(ISBLANK(Table1[[#This Row],[EARNED]]),"",Table1[[#This Row],[EARNED]])</f>
        <v/>
      </c>
      <c r="H529" s="42"/>
      <c r="I529" s="9"/>
      <c r="J529" s="12"/>
      <c r="K5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4</v>
      </c>
      <c r="F3" s="11"/>
      <c r="G3" s="44">
        <f>SUMIFS(F7:F14,E7:E14,E3)+SUMIFS(D7:D66,C7:C66,F3)+D3</f>
        <v>0.5</v>
      </c>
      <c r="J3" s="46">
        <v>14</v>
      </c>
      <c r="K3" s="34">
        <f>J4-1</f>
        <v>13</v>
      </c>
      <c r="L3" s="44">
        <f>IF($J$4=1,1.25,IF(ISBLANK($J$3),"---",1.25-VLOOKUP($K$3,$I$8:$K$37,2)))</f>
        <v>0.70800000000000007</v>
      </c>
    </row>
    <row r="4" spans="1:12" hidden="1" x14ac:dyDescent="0.25">
      <c r="G4" s="33"/>
      <c r="J4" s="1" t="str">
        <f>IF(TEXT(J3,"D")=1,1,TEXT(J3,"D"))</f>
        <v>14</v>
      </c>
    </row>
    <row r="5" spans="1:12" x14ac:dyDescent="0.25">
      <c r="J5" s="1"/>
    </row>
    <row r="6" spans="1:12" x14ac:dyDescent="0.25">
      <c r="A6" s="2" t="s">
        <v>68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A7" s="11">
        <f>SUM(Sheet1!E9,Sheet1!I9)</f>
        <v>402.0329999999999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2023-11-29T01:06:04Z</dcterms:modified>
</cp:coreProperties>
</file>