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E13AB323-CE17-412D-9E24-7EE5F10A62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3" i="1" l="1"/>
  <c r="G331" i="1" l="1"/>
  <c r="G336" i="1" l="1"/>
  <c r="G335" i="1"/>
  <c r="G338" i="1" l="1"/>
  <c r="G340" i="1" l="1"/>
  <c r="G343" i="1" l="1"/>
  <c r="G346" i="1" l="1"/>
  <c r="G352" i="1" l="1"/>
  <c r="G351" i="1"/>
  <c r="G354" i="1" l="1"/>
  <c r="G358" i="1" l="1"/>
  <c r="G369" i="1" l="1"/>
  <c r="G367" i="1" l="1"/>
  <c r="G365" i="1" l="1"/>
  <c r="G349" i="1" l="1"/>
  <c r="G357" i="1" l="1"/>
  <c r="G356" i="1"/>
  <c r="G350" i="1"/>
  <c r="G348" i="1"/>
  <c r="G345" i="1"/>
  <c r="G344" i="1"/>
  <c r="G341" i="1"/>
  <c r="G363" i="1"/>
  <c r="G364" i="1"/>
  <c r="G366" i="1"/>
  <c r="G370" i="1"/>
  <c r="G371" i="1"/>
  <c r="G372" i="1"/>
  <c r="G374" i="1"/>
  <c r="G375" i="1"/>
  <c r="G376" i="1"/>
  <c r="G377" i="1"/>
  <c r="G378" i="1"/>
  <c r="G379" i="1"/>
  <c r="G380" i="1"/>
  <c r="G347" i="1"/>
  <c r="G353" i="1"/>
  <c r="G355" i="1"/>
  <c r="G359" i="1"/>
  <c r="G360" i="1"/>
  <c r="G361" i="1"/>
  <c r="G362" i="1"/>
  <c r="G325" i="1"/>
  <c r="G326" i="1"/>
  <c r="G327" i="1"/>
  <c r="G328" i="1"/>
  <c r="G329" i="1"/>
  <c r="G330" i="1"/>
  <c r="G332" i="1"/>
  <c r="G337" i="1"/>
  <c r="G339" i="1"/>
  <c r="A327" i="1"/>
  <c r="A328" i="1" s="1"/>
  <c r="A332" i="1" s="1"/>
  <c r="A337" i="1" s="1"/>
  <c r="A339" i="1" s="1"/>
  <c r="A341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<sst xmlns="http://schemas.openxmlformats.org/spreadsheetml/2006/main" count="400" uniqueCount="257">
  <si>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</si>
  <si>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</si>
  <si>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</si>
  <si>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</si>
  <si>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</si>
  <si>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</si>
  <si>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</si>
  <si>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</si>
  <si>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</si>
  <si>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</si>
  <si>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</si>
  <si>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</si>
  <si>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</si>
  <si>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</si>
  <si>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</si>
  <si>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</si>
  <si>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</si>
  <si>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</si>
  <si>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</si>
  <si>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</si>
  <si>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</si>
  <si>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</si>
  <si>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</si>
  <si>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</si>
  <si>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</si>
  <si>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</si>
  <si>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</si>
  <si>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</si>
  <si>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</si>
  <si>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</si>
  <si>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</si>
  <si>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</si>
  <si>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</si>
  <si>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</si>
  <si>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</si>
  <si>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</si>
  <si>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</si>
  <si>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</si>
  <si>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</si>
  <si>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</si>
  <si>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</si>
  <si>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</si>
  <si>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</si>
  <si>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</si>
  <si>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</si>
  <si>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</si>
  <si>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</si>
  <si>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</si>
  <si>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</si>
  <si>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</si>
  <si>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</si>
  <si>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</si>
  <si>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</si>
  <si>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</si>
  <si>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</si>
  <si>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</si>
  <si>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</si>
  <si>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</si>
  <si>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</si>
  <si>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</si>
  <si>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</si>
  <si>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</si>
  <si>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</si>
  <si>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</si>
  <si>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</si>
  <si>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</si>
  <si>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</si>
  <si>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</si>
  <si>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</si>
  <si>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</si>
  <si>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</si>
  <si>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</si>
  <si>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</si>
  <si>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</si>
  <si>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</si>
  <si>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</si>
  <si>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</si>
  <si>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</si>
  <si>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</si>
  <si>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</si>
  <si>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</si>
  <si>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</si>
  <si>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</si>
  <si>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</si>
  <si>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</si>
  <si>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</si>
  <si>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</si>
  <si>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</si>
  <si>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</si>
  <si>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</si>
  <si>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</si>
  <si>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</si>
  <si>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</si>
  <si>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</si>
  <si>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</si>
  <si>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</si>
  <si>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</si>
  <si>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</si>
  <si>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</si>
  <si>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</si>
  <si>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</si>
  <si>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</si>
  <si>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</si>
  <si>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</si>
  <si>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</si>
  <si>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</si>
  <si>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</si>
  <si>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</si>
  <si>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</si>
  <si>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</si>
  <si>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</si>
  <si>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</si>
  <si>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</si>
  <si>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</si>
  <si>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</si>
  <si>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</si>
  <si>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</si>
  <si>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</si>
  <si>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</si>
  <si>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</si>
  <si>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</si>
  <si>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</si>
  <si>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</si>
  <si>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</si>
  <si>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</si>
  <si>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</si>
  <si>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</si>
  <si>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</si>
  <si>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</si>
  <si>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</si>
  <si>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</si>
  <si>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</si>
  <si>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</si>
  <si>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</si>
  <si>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</si>
  <si>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</si>
  <si>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</si>
  <si>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</si>
  <si>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</si>
  <si>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</si>
  <si>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</si>
  <si>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</si>
  <si>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</si>
  <si>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</si>
  <si>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</si>
  <si>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</si>
  <si>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</si>
  <si>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</si>
  <si>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</si>
  <si>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</si>
  <si>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</si>
  <si>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</si>
  <si>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</si>
  <si>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</si>
  <si>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</si>
  <si>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</si>
  <si>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</si>
  <si>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</si>
  <si>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</si>
  <si>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</si>
  <si>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</si>
  <si>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</si>
  <si>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</si>
  <si>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</si>
  <si>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</si>
  <si>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</si>
  <si>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</si>
  <si>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</si>
  <si>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</si>
  <si>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</si>
  <si>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</si>
  <si>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</si>
  <si>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</si>
  <si>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</si>
  <si>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</si>
  <si>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</si>
  <si>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</si>
  <si>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</si>
  <si>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</si>
  <si>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</si>
  <si>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</si>
  <si>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</si>
  <si>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</si>
  <si>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</si>
  <si>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</si>
  <si>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</si>
  <si>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</si>
  <si>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</si>
  <si>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</si>
  <si>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</si>
  <si>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</si>
  <si>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</si>
  <si>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</si>
  <si>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</si>
  <si>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</si>
  <si>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</si>
  <si>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</si>
  <si>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</si>
  <si>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</si>
  <si>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</si>
  <si>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</si>
  <si>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</si>
  <si>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</si>
  <si>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</si>
  <si>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</si>
  <si>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</si>
  <si>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</si>
  <si>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</si>
  <si>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</si>
  <si>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</si>
  <si>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</si>
  <si>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</si>
  <si>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</si>
  <si>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</si>
  <si>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</si>
  <si>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</si>
  <si>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</si>
  <si>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</si>
  <si>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</si>
  <si>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</si>
  <si>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</si>
  <si>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</si>
  <si>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</si>
  <si>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</si>
  <si>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</si>
  <si>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</si>
  <si>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</si>
  <si>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</si>
  <si>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</si>
  <si>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</si>
  <si>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</si>
  <si>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</si>
  <si>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</si>
  <si>
    <t>PERMANENT</t>
  </si>
  <si>
    <t>BIR</t>
  </si>
  <si>
    <t>ANNIV 5/26/2023</t>
  </si>
  <si>
    <t>ADMIN AIDE I</t>
  </si>
  <si>
    <t>1 - Married (and not separated)</t>
  </si>
  <si>
    <t>5/31 - 6/2/2023</t>
  </si>
  <si>
    <t>6/8-9/2023</t>
  </si>
  <si>
    <t>8/25,29/2023</t>
  </si>
  <si>
    <t>UT(0-4-57)</t>
  </si>
  <si>
    <t>UT(0-3-45)</t>
  </si>
  <si>
    <t>A(2-0-0)</t>
  </si>
  <si>
    <t>10/7,19/2022</t>
  </si>
  <si>
    <t>UT(0-3-8)</t>
  </si>
  <si>
    <t>UT(0-1-31)</t>
  </si>
  <si>
    <t>UT(0-1-21)</t>
  </si>
  <si>
    <t>UT(0-2-43)</t>
  </si>
  <si>
    <t>6/3,7/2022</t>
  </si>
  <si>
    <t>UT(1-2-4)</t>
  </si>
  <si>
    <t>A(1-0-0)</t>
  </si>
  <si>
    <t>UT(0-4-37)</t>
  </si>
  <si>
    <t>UT(0-1-39)</t>
  </si>
  <si>
    <t>UT(0-4-48)</t>
  </si>
  <si>
    <t>10/23,24/2023</t>
  </si>
  <si>
    <t>11/28 - 12/1,6,7,15/2023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</si>
</sst>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80"/>
  <sheetViews>
    <sheetView tabSelected="1" zoomScale="110" zoomScaleNormal="110" workbookViewId="0">
      <pane ySplit="4056" topLeftCell="A361" activePane="bottomLeft"/>
      <selection activeCell="C7" sqref="C7:F7"/>
      <selection pane="bottomLeft" activeCell="C375" sqref="C3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3" t="s">
        <v>237</v>
      </c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236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233</v>
      </c>
      <c r="C4" s="56"/>
      <c r="D4" s="22" t="s">
        <v>12</v>
      </c>
      <c r="F4" s="61" t="s">
        <v>234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120.59099999999995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3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3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3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3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3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3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3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3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3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3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3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3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3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3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3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3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3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3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3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3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3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3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3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3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3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3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3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3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3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3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3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3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3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3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3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3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3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3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3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3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3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3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3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3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3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3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3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3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3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3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3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3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3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3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3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3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3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3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3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3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3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3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3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3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3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3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3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3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3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3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3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3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3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3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3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3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3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3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3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3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3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3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3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3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3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3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3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3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3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3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3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3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3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3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3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3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3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3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3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3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3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3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3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3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3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3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3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3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3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3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3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3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3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3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3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3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3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3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3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3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3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3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3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3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3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3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3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3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3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3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3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3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3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3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3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3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3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3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ref="A328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3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3">
      <c r="A331" s="40"/>
      <c r="B331" s="20" t="s">
        <v>254</v>
      </c>
      <c r="C331" s="13"/>
      <c r="D331" s="39">
        <v>0.6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2"/>
    </row>
    <row r="332" spans="1:11" x14ac:dyDescent="0.3">
      <c r="A332" s="40">
        <f>EDATE(A328,1)</f>
        <v>44652</v>
      </c>
      <c r="B332" s="20" t="s">
        <v>65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 t="s">
        <v>187</v>
      </c>
    </row>
    <row r="333" spans="1:11" x14ac:dyDescent="0.3">
      <c r="A333" s="40"/>
      <c r="B333" s="20" t="s">
        <v>49</v>
      </c>
      <c r="C333" s="13"/>
      <c r="D333" s="39"/>
      <c r="E333" s="9"/>
      <c r="F333" s="20"/>
      <c r="G333" s="42"/>
      <c r="H333" s="39">
        <v>1</v>
      </c>
      <c r="I333" s="9"/>
      <c r="J333" s="11"/>
      <c r="K333" s="52">
        <v>44657</v>
      </c>
    </row>
    <row r="334" spans="1:11" x14ac:dyDescent="0.3">
      <c r="A334" s="40"/>
      <c r="B334" s="20" t="s">
        <v>65</v>
      </c>
      <c r="C334" s="13"/>
      <c r="D334" s="39"/>
      <c r="E334" s="9"/>
      <c r="F334" s="20"/>
      <c r="G334" s="42"/>
      <c r="H334" s="39"/>
      <c r="I334" s="9"/>
      <c r="J334" s="11"/>
      <c r="K334" s="20" t="s">
        <v>185</v>
      </c>
    </row>
    <row r="335" spans="1:11" x14ac:dyDescent="0.3">
      <c r="A335" s="40"/>
      <c r="B335" s="20" t="s">
        <v>251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52">
        <v>44664</v>
      </c>
    </row>
    <row r="336" spans="1:11" x14ac:dyDescent="0.3">
      <c r="A336" s="40"/>
      <c r="B336" s="20" t="s">
        <v>253</v>
      </c>
      <c r="C336" s="13"/>
      <c r="D336" s="39">
        <v>0.20600000000000002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52"/>
    </row>
    <row r="337" spans="1:11" x14ac:dyDescent="0.3">
      <c r="A337" s="40">
        <f>EDATE(A332,1)</f>
        <v>44682</v>
      </c>
      <c r="B337" s="20" t="s">
        <v>251</v>
      </c>
      <c r="C337" s="13">
        <v>1.25</v>
      </c>
      <c r="D337" s="39">
        <v>1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52">
        <v>44687</v>
      </c>
    </row>
    <row r="338" spans="1:11" x14ac:dyDescent="0.3">
      <c r="A338" s="40"/>
      <c r="B338" s="20" t="s">
        <v>252</v>
      </c>
      <c r="C338" s="13"/>
      <c r="D338" s="39">
        <v>0.57699999999999996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52"/>
    </row>
    <row r="339" spans="1:11" x14ac:dyDescent="0.3">
      <c r="A339" s="40">
        <f>EDATE(A337,1)</f>
        <v>44713</v>
      </c>
      <c r="B339" s="20" t="s">
        <v>243</v>
      </c>
      <c r="C339" s="13">
        <v>1.25</v>
      </c>
      <c r="D339" s="39">
        <v>2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3">
      <c r="A340" s="40"/>
      <c r="B340" s="20" t="s">
        <v>250</v>
      </c>
      <c r="C340" s="13"/>
      <c r="D340" s="39">
        <v>1.258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EDATE(A339,1)</f>
        <v>44743</v>
      </c>
      <c r="B341" s="20" t="s">
        <v>99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3</v>
      </c>
      <c r="I341" s="9"/>
      <c r="J341" s="11"/>
      <c r="K341" s="20" t="s">
        <v>218</v>
      </c>
    </row>
    <row r="342" spans="1:11" x14ac:dyDescent="0.3">
      <c r="A342" s="40"/>
      <c r="B342" s="20" t="s">
        <v>65</v>
      </c>
      <c r="C342" s="13"/>
      <c r="D342" s="39"/>
      <c r="E342" s="9"/>
      <c r="F342" s="20"/>
      <c r="G342" s="13"/>
      <c r="H342" s="39"/>
      <c r="I342" s="9"/>
      <c r="J342" s="11"/>
      <c r="K342" s="20" t="s">
        <v>219</v>
      </c>
    </row>
    <row r="343" spans="1:11" x14ac:dyDescent="0.3">
      <c r="A343" s="40"/>
      <c r="B343" s="20" t="s">
        <v>248</v>
      </c>
      <c r="C343" s="13"/>
      <c r="D343" s="39">
        <v>0.33999999999999997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44774</v>
      </c>
      <c r="B344" s="20" t="s">
        <v>247</v>
      </c>
      <c r="C344" s="13">
        <v>1.25</v>
      </c>
      <c r="D344" s="39">
        <v>0.16900000000000001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1">
        <v>44805</v>
      </c>
      <c r="B345" s="15" t="s">
        <v>221</v>
      </c>
      <c r="C345" s="13">
        <v>1.25</v>
      </c>
      <c r="D345" s="43"/>
      <c r="E345" s="51"/>
      <c r="F345" s="20"/>
      <c r="G345" s="13">
        <f>IF(ISBLANK(Table1[[#This Row],[EARNED]]),"",Table1[[#This Row],[EARNED]])</f>
        <v>1.25</v>
      </c>
      <c r="H345" s="43">
        <v>2</v>
      </c>
      <c r="I345" s="51"/>
      <c r="J345" s="12"/>
      <c r="K345" s="15" t="s">
        <v>222</v>
      </c>
    </row>
    <row r="346" spans="1:11" x14ac:dyDescent="0.3">
      <c r="A346" s="40"/>
      <c r="B346" s="20" t="s">
        <v>246</v>
      </c>
      <c r="C346" s="13"/>
      <c r="D346" s="39">
        <v>0.19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44835</v>
      </c>
      <c r="B347" s="20" t="s">
        <v>223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52">
        <v>44846</v>
      </c>
    </row>
    <row r="348" spans="1:11" x14ac:dyDescent="0.3">
      <c r="A348" s="40"/>
      <c r="B348" s="20" t="s">
        <v>223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52"/>
    </row>
    <row r="349" spans="1:11" x14ac:dyDescent="0.3">
      <c r="A349" s="40"/>
      <c r="B349" s="20" t="s">
        <v>230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2" t="s">
        <v>231</v>
      </c>
    </row>
    <row r="350" spans="1:11" x14ac:dyDescent="0.3">
      <c r="A350" s="40"/>
      <c r="B350" s="20" t="s">
        <v>224</v>
      </c>
      <c r="C350" s="13"/>
      <c r="D350" s="39">
        <v>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53" t="s">
        <v>225</v>
      </c>
    </row>
    <row r="351" spans="1:11" x14ac:dyDescent="0.3">
      <c r="A351" s="40"/>
      <c r="B351" s="20" t="s">
        <v>243</v>
      </c>
      <c r="C351" s="13"/>
      <c r="D351" s="39">
        <v>2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53" t="s">
        <v>244</v>
      </c>
    </row>
    <row r="352" spans="1:11" x14ac:dyDescent="0.3">
      <c r="A352" s="40"/>
      <c r="B352" s="20" t="s">
        <v>245</v>
      </c>
      <c r="C352" s="13"/>
      <c r="D352" s="39">
        <v>0.39200000000000002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53"/>
    </row>
    <row r="353" spans="1:11" x14ac:dyDescent="0.3">
      <c r="A353" s="40">
        <v>44866</v>
      </c>
      <c r="B353" s="20" t="s">
        <v>223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52">
        <v>44874</v>
      </c>
    </row>
    <row r="354" spans="1:11" x14ac:dyDescent="0.3">
      <c r="A354" s="40"/>
      <c r="B354" s="20" t="s">
        <v>242</v>
      </c>
      <c r="C354" s="13"/>
      <c r="D354" s="39">
        <v>0.46899999999999997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52"/>
    </row>
    <row r="355" spans="1:11" x14ac:dyDescent="0.3">
      <c r="A355" s="40">
        <v>44896</v>
      </c>
      <c r="B355" s="20" t="s">
        <v>221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226</v>
      </c>
    </row>
    <row r="356" spans="1:11" x14ac:dyDescent="0.3">
      <c r="A356" s="40"/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>
        <v>44915</v>
      </c>
    </row>
    <row r="357" spans="1:11" x14ac:dyDescent="0.3">
      <c r="A357" s="40"/>
      <c r="B357" s="20" t="s">
        <v>221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52" t="s">
        <v>227</v>
      </c>
    </row>
    <row r="358" spans="1:11" x14ac:dyDescent="0.3">
      <c r="A358" s="40"/>
      <c r="B358" s="20" t="s">
        <v>241</v>
      </c>
      <c r="C358" s="13"/>
      <c r="D358" s="39">
        <v>0.61899999999999999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52"/>
    </row>
    <row r="359" spans="1:11" x14ac:dyDescent="0.3">
      <c r="A359" s="48" t="s">
        <v>220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44927</v>
      </c>
      <c r="B360" s="20" t="s">
        <v>221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228</v>
      </c>
    </row>
    <row r="361" spans="1:11" x14ac:dyDescent="0.3">
      <c r="A361" s="40">
        <v>44958</v>
      </c>
      <c r="B361" s="20" t="s">
        <v>221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2</v>
      </c>
      <c r="I361" s="9"/>
      <c r="J361" s="11"/>
      <c r="K361" s="20" t="s">
        <v>229</v>
      </c>
    </row>
    <row r="362" spans="1:11" x14ac:dyDescent="0.3">
      <c r="A362" s="41">
        <v>44986</v>
      </c>
      <c r="B362" s="15" t="s">
        <v>232</v>
      </c>
      <c r="C362" s="13">
        <v>1.25</v>
      </c>
      <c r="D362" s="43"/>
      <c r="E362" s="51"/>
      <c r="F362" s="15"/>
      <c r="G362" s="42">
        <f>IF(ISBLANK(Table1[[#This Row],[EARNED]]),"",Table1[[#This Row],[EARNED]])</f>
        <v>1.25</v>
      </c>
      <c r="H362" s="43"/>
      <c r="I362" s="51"/>
      <c r="J362" s="12"/>
      <c r="K362" s="54">
        <v>45027</v>
      </c>
    </row>
    <row r="363" spans="1:11" x14ac:dyDescent="0.3">
      <c r="A363" s="40">
        <v>45017</v>
      </c>
      <c r="B363" s="20" t="s">
        <v>223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52">
        <v>45030</v>
      </c>
    </row>
    <row r="364" spans="1:11" x14ac:dyDescent="0.3">
      <c r="A364" s="40">
        <v>45047</v>
      </c>
      <c r="B364" s="20" t="s">
        <v>232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235</v>
      </c>
    </row>
    <row r="365" spans="1:11" x14ac:dyDescent="0.3">
      <c r="A365" s="40"/>
      <c r="B365" s="20" t="s">
        <v>223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52">
        <v>45075</v>
      </c>
    </row>
    <row r="366" spans="1:11" x14ac:dyDescent="0.3">
      <c r="A366" s="40">
        <v>45078</v>
      </c>
      <c r="B366" s="20" t="s">
        <v>221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238</v>
      </c>
    </row>
    <row r="367" spans="1:11" x14ac:dyDescent="0.3">
      <c r="A367" s="40"/>
      <c r="B367" s="20" t="s">
        <v>221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20" t="s">
        <v>239</v>
      </c>
    </row>
    <row r="368" spans="1:11" x14ac:dyDescent="0.3">
      <c r="A368" s="40">
        <v>45108</v>
      </c>
      <c r="B368" s="20" t="s">
        <v>223</v>
      </c>
      <c r="C368" s="13">
        <v>1.25</v>
      </c>
      <c r="D368" s="39"/>
      <c r="E368" s="9"/>
      <c r="F368" s="20"/>
      <c r="G368" s="13"/>
      <c r="H368" s="39">
        <v>1</v>
      </c>
      <c r="I368" s="9"/>
      <c r="J368" s="11"/>
      <c r="K368" s="52">
        <v>45114</v>
      </c>
    </row>
    <row r="369" spans="1:11" x14ac:dyDescent="0.3">
      <c r="A369" s="40"/>
      <c r="B369" s="20" t="s">
        <v>223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52">
        <v>45135</v>
      </c>
    </row>
    <row r="370" spans="1:11" x14ac:dyDescent="0.3">
      <c r="A370" s="40">
        <v>45139</v>
      </c>
      <c r="B370" s="20" t="s">
        <v>221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240</v>
      </c>
    </row>
    <row r="371" spans="1:11" x14ac:dyDescent="0.3">
      <c r="A371" s="40">
        <v>45170</v>
      </c>
      <c r="B371" s="20" t="s">
        <v>223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52">
        <v>45191</v>
      </c>
    </row>
    <row r="372" spans="1:11" x14ac:dyDescent="0.3">
      <c r="A372" s="40">
        <v>45200</v>
      </c>
      <c r="B372" s="20" t="s">
        <v>223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52">
        <v>45203</v>
      </c>
    </row>
    <row r="373" spans="1:11" x14ac:dyDescent="0.3">
      <c r="A373" s="40"/>
      <c r="B373" s="20" t="s">
        <v>221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52" t="s">
        <v>255</v>
      </c>
    </row>
    <row r="374" spans="1:11" x14ac:dyDescent="0.3">
      <c r="A374" s="40">
        <v>45231</v>
      </c>
      <c r="B374" s="20" t="s">
        <v>224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256</v>
      </c>
    </row>
    <row r="375" spans="1:11" x14ac:dyDescent="0.3">
      <c r="A375" s="40">
        <v>45261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45292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45323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45352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1"/>
      <c r="B380" s="15"/>
      <c r="C380" s="42"/>
      <c r="D380" s="43"/>
      <c r="E380" s="51"/>
      <c r="F380" s="15"/>
      <c r="G380" s="42" t="str">
        <f>IF(ISBLANK(Table1[[#This Row],[EARNED]]),"",Table1[[#This Row],[EARNED]])</f>
        <v/>
      </c>
      <c r="H380" s="43"/>
      <c r="I380" s="51"/>
      <c r="J380" s="12"/>
      <c r="K38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4</v>
      </c>
      <c r="F3">
        <v>48</v>
      </c>
      <c r="G3" s="47">
        <f>SUMIFS(F7:F14,E7:E14,E3)+SUMIFS(D7:D66,C7:C66,F3)+D3</f>
        <v>0.6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2023-12-04T08:20:20Z</dcterms:modified>
</cp:coreProperties>
</file>