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1" l="1"/>
  <c r="G374" i="1"/>
  <c r="G361" i="1"/>
  <c r="G354" i="1"/>
  <c r="G355" i="1"/>
  <c r="G356" i="1"/>
  <c r="G357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G311" i="1"/>
  <c r="G312" i="1"/>
  <c r="A324" i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A309" i="1"/>
  <c r="A310" i="1" s="1"/>
  <c r="A313" i="1" s="1"/>
  <c r="A314" i="1" s="1"/>
  <c r="A315" i="1" s="1"/>
  <c r="A316" i="1" s="1"/>
  <c r="A317" i="1" s="1"/>
  <c r="A318" i="1" s="1"/>
  <c r="A319" i="1" s="1"/>
  <c r="A320" i="1" s="1"/>
  <c r="A321" i="1" s="1"/>
  <c r="G296" i="1"/>
  <c r="A295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G287" i="1"/>
  <c r="G273" i="1"/>
  <c r="G269" i="1"/>
  <c r="G266" i="1"/>
  <c r="G255" i="1"/>
  <c r="G246" i="1"/>
  <c r="G247" i="1"/>
  <c r="G245" i="1"/>
  <c r="G306" i="1"/>
  <c r="G307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A281" i="1"/>
  <c r="A282" i="1" s="1"/>
  <c r="A283" i="1" s="1"/>
  <c r="A284" i="1" s="1"/>
  <c r="A285" i="1" s="1"/>
  <c r="A286" i="1" s="1"/>
  <c r="A288" i="1" s="1"/>
  <c r="A289" i="1" s="1"/>
  <c r="A290" i="1" s="1"/>
  <c r="A291" i="1" s="1"/>
  <c r="A292" i="1" s="1"/>
  <c r="A265" i="1"/>
  <c r="A267" i="1" s="1"/>
  <c r="A268" i="1" s="1"/>
  <c r="A270" i="1" s="1"/>
  <c r="A271" i="1" s="1"/>
  <c r="A272" i="1" s="1"/>
  <c r="A274" i="1" s="1"/>
  <c r="A275" i="1" s="1"/>
  <c r="A276" i="1" s="1"/>
  <c r="A277" i="1" s="1"/>
  <c r="A278" i="1" s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A251" i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G225" i="1"/>
  <c r="G206" i="1"/>
  <c r="G207" i="1"/>
  <c r="A221" i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70" i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G194" i="1"/>
  <c r="A192" i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G166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A165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G160" i="1"/>
  <c r="G161" i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2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25" i="1"/>
  <c r="A123" i="1"/>
  <c r="A124" i="1" s="1"/>
  <c r="A126" i="1" s="1"/>
  <c r="A127" i="1" s="1"/>
  <c r="A128" i="1" s="1"/>
  <c r="A129" i="1" s="1"/>
  <c r="A130" i="1" s="1"/>
  <c r="A131" i="1" s="1"/>
  <c r="A132" i="1" s="1"/>
  <c r="A133" i="1" s="1"/>
  <c r="A134" i="1" s="1"/>
  <c r="G112" i="1"/>
  <c r="G108" i="1"/>
  <c r="A109" i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G95" i="1"/>
  <c r="A94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87" i="1"/>
  <c r="G80" i="1"/>
  <c r="A79" i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G65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G61" i="1"/>
  <c r="G57" i="1"/>
  <c r="G53" i="1"/>
  <c r="G48" i="1"/>
  <c r="A49" i="1"/>
  <c r="A50" i="1" s="1"/>
  <c r="A51" i="1" s="1"/>
  <c r="A52" i="1" s="1"/>
  <c r="A54" i="1" s="1"/>
  <c r="A55" i="1" s="1"/>
  <c r="A56" i="1" s="1"/>
  <c r="A58" i="1" s="1"/>
  <c r="A59" i="1" s="1"/>
  <c r="A60" i="1" s="1"/>
  <c r="A62" i="1" s="1"/>
  <c r="G40" i="1"/>
  <c r="G41" i="1"/>
  <c r="A33" i="1"/>
  <c r="A34" i="1" s="1"/>
  <c r="A35" i="1" s="1"/>
  <c r="A36" i="1" s="1"/>
  <c r="A37" i="1" s="1"/>
  <c r="A38" i="1" s="1"/>
  <c r="A39" i="1" s="1"/>
  <c r="A42" i="1" s="1"/>
  <c r="A43" i="1" s="1"/>
  <c r="A44" i="1" s="1"/>
  <c r="A45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9" i="1"/>
  <c r="G50" i="1"/>
  <c r="G51" i="1"/>
  <c r="G52" i="1"/>
  <c r="G54" i="1"/>
  <c r="G55" i="1"/>
  <c r="G56" i="1"/>
  <c r="G58" i="1"/>
  <c r="G59" i="1"/>
  <c r="G60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<sst xmlns="http://schemas.openxmlformats.org/spreadsheetml/2006/main" count="158" uniqueCount="131">
  <si>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</si>
  <si>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</si>
  <si>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</si>
  <si>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</si>
  <si>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</si>
  <si>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</si>
  <si>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</si>
  <si>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</si>
  <si>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</si>
  <si>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</si>
  <si>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</si>
  <si>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</si>
  <si>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</si>
  <si>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</si>
  <si>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</si>
  <si>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</si>
  <si>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</si>
  <si>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</si>
  <si>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</si>
  <si>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</si>
  <si>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</si>
  <si>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</si>
  <si>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</si>
  <si>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</si>
  <si>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</si>
  <si>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</si>
  <si>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</si>
  <si>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</si>
  <si>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</si>
  <si>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</si>
  <si>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</si>
  <si>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</si>
  <si>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</si>
  <si>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</si>
  <si>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</si>
  <si>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</si>
  <si>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</si>
  <si>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</si>
  <si>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</si>
  <si>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</si>
  <si>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</si>
  <si>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</si>
  <si>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MARCELO</t>
  </si>
  <si>
    <t>1996</t>
  </si>
  <si>
    <t>1997</t>
  </si>
  <si>
    <t>FL (5-0-0)</t>
  </si>
  <si>
    <t>FORCE LEAVE</t>
  </si>
  <si>
    <t>1998</t>
  </si>
  <si>
    <t>VL (7-0-0)</t>
  </si>
  <si>
    <t>AUG. 24-30</t>
  </si>
  <si>
    <t>SP (8-0-0)</t>
  </si>
  <si>
    <t>PATERNITY L. 8/17-24</t>
  </si>
  <si>
    <t>VL (3-0-0)</t>
  </si>
  <si>
    <t>OCT. 13,14,15</t>
  </si>
  <si>
    <t>1999</t>
  </si>
  <si>
    <t>SL (3-0-0)</t>
  </si>
  <si>
    <t>1/19,21,23</t>
  </si>
  <si>
    <t>5/29,31, 6/2</t>
  </si>
  <si>
    <t>8/1,2,3</t>
  </si>
  <si>
    <t>11/10,11,12</t>
  </si>
  <si>
    <t>2000</t>
  </si>
  <si>
    <t>SP (1-0-0)</t>
  </si>
  <si>
    <t>B-DAY 1/15</t>
  </si>
  <si>
    <t>2001</t>
  </si>
  <si>
    <t>VL (2-0-0)</t>
  </si>
  <si>
    <t>2/14,16</t>
  </si>
  <si>
    <t>AUG. 22-30</t>
  </si>
  <si>
    <t>2002</t>
  </si>
  <si>
    <t>2/12,14</t>
  </si>
  <si>
    <t>FL (3-0-0)</t>
  </si>
  <si>
    <t>2003</t>
  </si>
  <si>
    <t>VL (6-0-0)</t>
  </si>
  <si>
    <t>JAN. 20,25</t>
  </si>
  <si>
    <t>4/19,22,23</t>
  </si>
  <si>
    <t>2004</t>
  </si>
  <si>
    <t>MAR. 3/15-23</t>
  </si>
  <si>
    <t>UT (2-3-9)</t>
  </si>
  <si>
    <t>2005</t>
  </si>
  <si>
    <t>2006</t>
  </si>
  <si>
    <t>SP (3-0-0)</t>
  </si>
  <si>
    <t>DOMESTIC 12/11,12,13</t>
  </si>
  <si>
    <t>FL (16-0-0)</t>
  </si>
  <si>
    <t>12/4-8 - 1/4</t>
  </si>
  <si>
    <t>2007</t>
  </si>
  <si>
    <t>2008</t>
  </si>
  <si>
    <t>VL (15-0-0)</t>
  </si>
  <si>
    <t>2/12 - 3/1</t>
  </si>
  <si>
    <t>2009</t>
  </si>
  <si>
    <t>3/23 - 4/3</t>
  </si>
  <si>
    <t>FL (10-0-0)</t>
  </si>
  <si>
    <t>2010</t>
  </si>
  <si>
    <t>2011</t>
  </si>
  <si>
    <t>PARENTAL 1/18 - 20</t>
  </si>
  <si>
    <t>VL (12-0-0)</t>
  </si>
  <si>
    <t>1/21 - 2/5</t>
  </si>
  <si>
    <t>5/23-6/10</t>
  </si>
  <si>
    <t>VL (5-0-0)</t>
  </si>
  <si>
    <t>2012</t>
  </si>
  <si>
    <t>2013</t>
  </si>
  <si>
    <t>2014</t>
  </si>
  <si>
    <t>2015</t>
  </si>
  <si>
    <t>DOMESTIC 12/18-20</t>
  </si>
  <si>
    <t>FL (4-0-0)</t>
  </si>
  <si>
    <t>DEC. 21-28</t>
  </si>
  <si>
    <t>1/2,3,4,9/13</t>
  </si>
  <si>
    <t>SL (16-0-0)</t>
  </si>
  <si>
    <t>MAY 10 to 31</t>
  </si>
  <si>
    <t>2/10,12,14,18,20</t>
  </si>
  <si>
    <t>FL (1-0-0)</t>
  </si>
  <si>
    <t>SL (10-0-0)</t>
  </si>
  <si>
    <t>8/10,12,14,16,18</t>
  </si>
  <si>
    <t>FL (20-0-0)</t>
  </si>
  <si>
    <t>JUL 29 T0 25</t>
  </si>
  <si>
    <t>2016</t>
  </si>
  <si>
    <t>VL (10-0-0)</t>
  </si>
  <si>
    <t>FEB. 10-23</t>
  </si>
  <si>
    <t>2017</t>
  </si>
  <si>
    <t>2018</t>
  </si>
  <si>
    <t>SL (58-0-0)</t>
  </si>
  <si>
    <t>3/13 - 5/31</t>
  </si>
  <si>
    <t>SL (21-0-0)</t>
  </si>
  <si>
    <t xml:space="preserve">JUNE </t>
  </si>
  <si>
    <t>2019</t>
  </si>
  <si>
    <t>2020</t>
  </si>
  <si>
    <t>CL (5-0-0)</t>
  </si>
  <si>
    <t>FL(5-0-0)</t>
  </si>
  <si>
    <t>2021</t>
  </si>
  <si>
    <t>2022</t>
  </si>
  <si>
    <t>2023</t>
  </si>
  <si>
    <t xml:space="preserve"> </t>
  </si>
  <si>
    <t>12/22/26-29/2023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</si>
</sst>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71"/>
  <sheetViews>
    <sheetView tabSelected="1" topLeftCell="A7" zoomScale="110" zoomScaleNormal="110" workbookViewId="0">
      <pane ySplit="1890" topLeftCell="A373" activePane="bottomLeft"/>
      <selection activeCell="E9" sqref="E9"/>
      <selection pane="bottomLeft" activeCell="E391" sqref="E3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189.43899999999996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300.83299999999997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35233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25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35370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30" si="0">EDATE(A20,1)</f>
        <v>35490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35521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35551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35582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46</v>
      </c>
    </row>
    <row r="25" spans="1:11" x14ac:dyDescent="0.25">
      <c r="A25" s="40">
        <f t="shared" si="0"/>
        <v>35612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35643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35674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35704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35735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35765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35796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35827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1">EDATE(A33,1)</f>
        <v>35855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35886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35916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35947</v>
      </c>
      <c r="B37" s="20" t="s">
        <v>45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46</v>
      </c>
    </row>
    <row r="38" spans="1:11" x14ac:dyDescent="0.25">
      <c r="A38" s="40">
        <f t="shared" si="1"/>
        <v>35977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36008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/>
      <c r="B40" s="20" t="s">
        <v>50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51</v>
      </c>
    </row>
    <row r="41" spans="1:11" x14ac:dyDescent="0.25">
      <c r="A41" s="40"/>
      <c r="B41" s="20" t="s">
        <v>48</v>
      </c>
      <c r="C41" s="13"/>
      <c r="D41" s="39">
        <v>7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49</v>
      </c>
    </row>
    <row r="42" spans="1:11" x14ac:dyDescent="0.25">
      <c r="A42" s="40">
        <f>EDATE(A39,1)</f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36069</v>
      </c>
      <c r="B43" s="20" t="s">
        <v>52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53</v>
      </c>
    </row>
    <row r="44" spans="1:11" x14ac:dyDescent="0.25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EDATE(A44,1)</f>
        <v>36130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36161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56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0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36281</v>
      </c>
      <c r="B52" s="20" t="s">
        <v>52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57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36312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36342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36373</v>
      </c>
      <c r="B56" s="20" t="s">
        <v>52</v>
      </c>
      <c r="C56" s="13"/>
      <c r="D56" s="39">
        <v>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58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2"/>
        <v>36465</v>
      </c>
      <c r="B60" s="20" t="s">
        <v>55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59</v>
      </c>
    </row>
    <row r="61" spans="1:11" x14ac:dyDescent="0.25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EDATE(A60,1)</f>
        <v>36495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60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36526</v>
      </c>
      <c r="B64" s="20" t="s">
        <v>61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62</v>
      </c>
    </row>
    <row r="65" spans="1:11" x14ac:dyDescent="0.25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EDATE(A64,1)</f>
        <v>36557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6" si="3">EDATE(A66,1)</f>
        <v>36586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36617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36647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36678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36708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36739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36770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36800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36831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3"/>
        <v>36861</v>
      </c>
      <c r="B76" s="20" t="s">
        <v>45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63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36892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EDATE(A78,1)</f>
        <v>36923</v>
      </c>
      <c r="B79" s="20" t="s">
        <v>64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65</v>
      </c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36951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ref="A82:A91" si="4">EDATE(A81,1)</f>
        <v>36982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37012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37104</v>
      </c>
      <c r="B86" s="20" t="s">
        <v>48</v>
      </c>
      <c r="C86" s="13"/>
      <c r="D86" s="39">
        <v>7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66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4"/>
        <v>37165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37196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4"/>
        <v>37226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67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37257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37288</v>
      </c>
      <c r="B94" s="20" t="s">
        <v>64</v>
      </c>
      <c r="C94" s="13"/>
      <c r="D94" s="39">
        <v>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68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37316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ref="A97:A105" si="5">EDATE(A96,1)</f>
        <v>37347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37377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37408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37438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5"/>
        <v>37469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37500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37530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37561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37591</v>
      </c>
      <c r="B105" s="20" t="s">
        <v>69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8" t="s">
        <v>70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37622</v>
      </c>
      <c r="B107" s="20" t="s">
        <v>71</v>
      </c>
      <c r="C107" s="13"/>
      <c r="D107" s="39">
        <v>6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72</v>
      </c>
    </row>
    <row r="108" spans="1:11" x14ac:dyDescent="0.25">
      <c r="A108" s="40"/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EDATE(A107,1)</f>
        <v>37653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ref="A110:A120" si="6">EDATE(A109,1)</f>
        <v>37681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37712</v>
      </c>
      <c r="B111" s="20" t="s">
        <v>52</v>
      </c>
      <c r="C111" s="13"/>
      <c r="D111" s="39">
        <v>3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73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37742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37773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37803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37834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37865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6"/>
        <v>37895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37926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37956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74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37987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EDATE(A122,1)</f>
        <v>38018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4" si="7">EDATE(A123,1)</f>
        <v>38047</v>
      </c>
      <c r="B124" s="20" t="s">
        <v>48</v>
      </c>
      <c r="C124" s="13"/>
      <c r="D124" s="39">
        <v>7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75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38078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38108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38139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38169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38200</v>
      </c>
      <c r="B130" s="20" t="s">
        <v>76</v>
      </c>
      <c r="C130" s="13">
        <v>1.25</v>
      </c>
      <c r="D130" s="39">
        <v>2.3940000000000001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38231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38261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38292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38322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77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38353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EDATE(A136,1)</f>
        <v>38384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7" si="8">EDATE(A137,1)</f>
        <v>38412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8"/>
        <v>38443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38473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38504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8"/>
        <v>38534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38565</v>
      </c>
      <c r="B143" s="15"/>
      <c r="C143" s="13">
        <v>1.25</v>
      </c>
      <c r="D143" s="43"/>
      <c r="E143" s="9"/>
      <c r="F143" s="15"/>
      <c r="G143" s="42">
        <f>IF(ISBLANK(Table1[[#This Row],[EARNED]]),"",Table1[[#This Row],[EARNED]])</f>
        <v>1.25</v>
      </c>
      <c r="H143" s="43"/>
      <c r="I143" s="9"/>
      <c r="J143" s="12"/>
      <c r="K143" s="15"/>
    </row>
    <row r="144" spans="1:11" x14ac:dyDescent="0.25">
      <c r="A144" s="40">
        <f t="shared" si="8"/>
        <v>38596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38626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38657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38687</v>
      </c>
      <c r="B147" s="20" t="s">
        <v>45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8" t="s">
        <v>78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38718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38749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ref="A151:A159" si="9">EDATE(A150,1)</f>
        <v>38777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9"/>
        <v>38808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38838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38869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38899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38930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9"/>
        <v>38961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9"/>
        <v>38991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9"/>
        <v>39022</v>
      </c>
      <c r="B159" s="20" t="s">
        <v>79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80</v>
      </c>
    </row>
    <row r="160" spans="1:11" x14ac:dyDescent="0.25">
      <c r="A160" s="40"/>
      <c r="B160" s="20" t="s">
        <v>81</v>
      </c>
      <c r="C160" s="13"/>
      <c r="D160" s="39">
        <v>16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82</v>
      </c>
    </row>
    <row r="161" spans="1:11" x14ac:dyDescent="0.25">
      <c r="A161" s="40"/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EDATE(A159,1)</f>
        <v>39052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83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39083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39114</v>
      </c>
      <c r="B165" s="20" t="s">
        <v>85</v>
      </c>
      <c r="C165" s="13"/>
      <c r="D165" s="39">
        <v>15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86</v>
      </c>
    </row>
    <row r="166" spans="1:11" x14ac:dyDescent="0.25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EDATE(A165,1)</f>
        <v>39142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ref="A168:A176" si="10">EDATE(A167,1)</f>
        <v>39173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39203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39234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39264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0"/>
        <v>39295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0"/>
        <v>39326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39356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0"/>
        <v>39387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0"/>
        <v>39417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84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39448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EDATE(A178,1)</f>
        <v>39479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9" si="11">EDATE(A179,1)</f>
        <v>39508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39539</v>
      </c>
      <c r="B181" s="15"/>
      <c r="C181" s="13">
        <v>1.25</v>
      </c>
      <c r="D181" s="43"/>
      <c r="E181" s="49"/>
      <c r="F181" s="15"/>
      <c r="G181" s="42">
        <f>IF(ISBLANK(Table1[[#This Row],[EARNED]]),"",Table1[[#This Row],[EARNED]])</f>
        <v>1.25</v>
      </c>
      <c r="H181" s="43"/>
      <c r="I181" s="49"/>
      <c r="J181" s="12"/>
      <c r="K181" s="15"/>
    </row>
    <row r="182" spans="1:11" x14ac:dyDescent="0.25">
      <c r="A182" s="40">
        <f t="shared" si="11"/>
        <v>39569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1"/>
        <v>39600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1"/>
        <v>39630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1"/>
        <v>39661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1"/>
        <v>39692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39722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1"/>
        <v>39753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1"/>
        <v>39783</v>
      </c>
      <c r="B189" s="20" t="s">
        <v>45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8" t="s">
        <v>87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39814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EDATE(A191,1)</f>
        <v>39845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ref="A193:A203" si="12">EDATE(A192,1)</f>
        <v>39873</v>
      </c>
      <c r="B193" s="20" t="s">
        <v>89</v>
      </c>
      <c r="C193" s="13"/>
      <c r="D193" s="39">
        <v>10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88</v>
      </c>
    </row>
    <row r="194" spans="1:11" x14ac:dyDescent="0.25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EDATE(A193,1)</f>
        <v>39904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39934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2"/>
        <v>39965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2"/>
        <v>39995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2"/>
        <v>40026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2"/>
        <v>40057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2"/>
        <v>40087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2"/>
        <v>40118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2"/>
        <v>40148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8" t="s">
        <v>90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40179</v>
      </c>
      <c r="B205" s="20" t="s">
        <v>79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92</v>
      </c>
    </row>
    <row r="206" spans="1:11" x14ac:dyDescent="0.25">
      <c r="A206" s="40"/>
      <c r="B206" s="20" t="s">
        <v>93</v>
      </c>
      <c r="C206" s="13"/>
      <c r="D206" s="39">
        <v>12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94</v>
      </c>
    </row>
    <row r="207" spans="1:11" x14ac:dyDescent="0.25">
      <c r="A207" s="40"/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>EDATE(A205,1)</f>
        <v>40210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ref="A209:A217" si="13">EDATE(A208,1)</f>
        <v>40238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3"/>
        <v>40269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3"/>
        <v>40299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>EDATE(A211,1)</f>
        <v>40330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40360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40391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3"/>
        <v>40422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3"/>
        <v>40452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40483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>EDATE(A217,1)</f>
        <v>40513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91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1">
        <v>40544</v>
      </c>
      <c r="B220" s="15"/>
      <c r="C220" s="42">
        <v>1.25</v>
      </c>
      <c r="D220" s="43"/>
      <c r="E220" s="49"/>
      <c r="F220" s="15"/>
      <c r="G220" s="42">
        <f>IF(ISBLANK(Table1[[#This Row],[EARNED]]),"",Table1[[#This Row],[EARNED]])</f>
        <v>1.25</v>
      </c>
      <c r="H220" s="43"/>
      <c r="I220" s="49"/>
      <c r="J220" s="12"/>
      <c r="K220" s="15"/>
    </row>
    <row r="221" spans="1:11" x14ac:dyDescent="0.25">
      <c r="A221" s="40">
        <f>EDATE(A220,1)</f>
        <v>40575</v>
      </c>
      <c r="B221" s="20"/>
      <c r="C221" s="42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ref="A222:A232" si="14">EDATE(A221,1)</f>
        <v>40603</v>
      </c>
      <c r="B222" s="20"/>
      <c r="C222" s="42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4"/>
        <v>40634</v>
      </c>
      <c r="B223" s="20"/>
      <c r="C223" s="42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40664</v>
      </c>
      <c r="B224" s="20" t="s">
        <v>96</v>
      </c>
      <c r="C224" s="13"/>
      <c r="D224" s="39">
        <v>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95</v>
      </c>
    </row>
    <row r="225" spans="1:11" x14ac:dyDescent="0.25">
      <c r="A225" s="40"/>
      <c r="B225" s="20"/>
      <c r="C225" s="42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40695</v>
      </c>
      <c r="B226" s="20"/>
      <c r="C226" s="42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4"/>
        <v>40725</v>
      </c>
      <c r="B227" s="20"/>
      <c r="C227" s="42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4"/>
        <v>40756</v>
      </c>
      <c r="B228" s="20"/>
      <c r="C228" s="42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4"/>
        <v>40787</v>
      </c>
      <c r="B229" s="20"/>
      <c r="C229" s="42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4"/>
        <v>40817</v>
      </c>
      <c r="B230" s="20"/>
      <c r="C230" s="42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4"/>
        <v>40848</v>
      </c>
      <c r="B231" s="20"/>
      <c r="C231" s="42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4"/>
        <v>40878</v>
      </c>
      <c r="B232" s="20"/>
      <c r="C232" s="42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8" t="s">
        <v>97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40909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EDATE(A234,1)</f>
        <v>40940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ref="A236:A244" si="15">EDATE(A235,1)</f>
        <v>40969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5"/>
        <v>41000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41030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5"/>
        <v>41061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5"/>
        <v>41091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5"/>
        <v>41122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5"/>
        <v>41153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5"/>
        <v>41183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5"/>
        <v>41214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41244</v>
      </c>
      <c r="B245" s="20" t="s">
        <v>79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101</v>
      </c>
    </row>
    <row r="246" spans="1:11" x14ac:dyDescent="0.25">
      <c r="A246" s="40"/>
      <c r="B246" s="20" t="s">
        <v>102</v>
      </c>
      <c r="C246" s="13"/>
      <c r="D246" s="39">
        <v>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103</v>
      </c>
    </row>
    <row r="247" spans="1:11" x14ac:dyDescent="0.25">
      <c r="A247" s="40"/>
      <c r="B247" s="20" t="s">
        <v>71</v>
      </c>
      <c r="C247" s="13"/>
      <c r="D247" s="39">
        <v>6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104</v>
      </c>
    </row>
    <row r="248" spans="1:11" x14ac:dyDescent="0.25">
      <c r="A248" s="40"/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8" t="s">
        <v>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41275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41306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ref="A252:A262" si="16">EDATE(A251,1)</f>
        <v>41334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6"/>
        <v>41365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6"/>
        <v>41395</v>
      </c>
      <c r="B254" s="20" t="s">
        <v>105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16</v>
      </c>
      <c r="I254" s="9"/>
      <c r="J254" s="11"/>
      <c r="K254" s="20" t="s">
        <v>106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41426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6"/>
        <v>41456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6"/>
        <v>41487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6"/>
        <v>41518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6"/>
        <v>41548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6"/>
        <v>41579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6"/>
        <v>41609</v>
      </c>
      <c r="B262" s="20" t="s">
        <v>125</v>
      </c>
      <c r="C262" s="13">
        <v>1.25</v>
      </c>
      <c r="D262" s="39">
        <v>5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99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41640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>EDATE(A264,1)</f>
        <v>41671</v>
      </c>
      <c r="B265" s="20" t="s">
        <v>45</v>
      </c>
      <c r="C265" s="13"/>
      <c r="D265" s="39">
        <v>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107</v>
      </c>
    </row>
    <row r="266" spans="1:11" x14ac:dyDescent="0.25">
      <c r="A266" s="40"/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>EDATE(A265,1)</f>
        <v>41699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78" si="17">EDATE(A267,1)</f>
        <v>41730</v>
      </c>
      <c r="B268" s="20" t="s">
        <v>108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>
        <v>45035</v>
      </c>
    </row>
    <row r="269" spans="1:11" x14ac:dyDescent="0.25">
      <c r="A269" s="40"/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41760</v>
      </c>
      <c r="B270" s="15"/>
      <c r="C270" s="13">
        <v>1.25</v>
      </c>
      <c r="D270" s="43"/>
      <c r="E270" s="49"/>
      <c r="F270" s="15"/>
      <c r="G270" s="42">
        <f>IF(ISBLANK(Table1[[#This Row],[EARNED]]),"",Table1[[#This Row],[EARNED]])</f>
        <v>1.25</v>
      </c>
      <c r="H270" s="43"/>
      <c r="I270" s="49"/>
      <c r="J270" s="12"/>
      <c r="K270" s="15"/>
    </row>
    <row r="271" spans="1:11" x14ac:dyDescent="0.25">
      <c r="A271" s="40">
        <f t="shared" si="17"/>
        <v>41791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7"/>
        <v>41821</v>
      </c>
      <c r="B272" s="20" t="s">
        <v>109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10</v>
      </c>
      <c r="I272" s="9"/>
      <c r="J272" s="11"/>
      <c r="K272" s="20" t="s">
        <v>110</v>
      </c>
    </row>
    <row r="273" spans="1:11" x14ac:dyDescent="0.25">
      <c r="A273" s="40"/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41852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7"/>
        <v>41883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7"/>
        <v>41913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7"/>
        <v>41944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7"/>
        <v>41974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8" t="s">
        <v>100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42005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42036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2" si="18">EDATE(A281,1)</f>
        <v>42064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8"/>
        <v>42095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8"/>
        <v>42125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8"/>
        <v>42156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8"/>
        <v>42186</v>
      </c>
      <c r="B286" s="20" t="s">
        <v>111</v>
      </c>
      <c r="C286" s="13"/>
      <c r="D286" s="39">
        <v>20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112</v>
      </c>
    </row>
    <row r="287" spans="1:11" x14ac:dyDescent="0.25">
      <c r="A287" s="40"/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EDATE(A286,1)</f>
        <v>42217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8"/>
        <v>42248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8"/>
        <v>42278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8"/>
        <v>42309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8"/>
        <v>42339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113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42370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42401</v>
      </c>
      <c r="B295" s="20" t="s">
        <v>114</v>
      </c>
      <c r="C295" s="13"/>
      <c r="D295" s="39">
        <v>10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115</v>
      </c>
    </row>
    <row r="296" spans="1:11" x14ac:dyDescent="0.25">
      <c r="A296" s="40"/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EDATE(A295,1)</f>
        <v>42430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ref="A298:A306" si="19">EDATE(A297,1)</f>
        <v>42461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9"/>
        <v>42491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9"/>
        <v>42522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9"/>
        <v>42552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9"/>
        <v>42583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9"/>
        <v>42614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9"/>
        <v>42644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EDATE(A304,1)</f>
        <v>42675</v>
      </c>
      <c r="B305" s="15"/>
      <c r="C305" s="13">
        <v>1.25</v>
      </c>
      <c r="D305" s="43"/>
      <c r="E305" s="49"/>
      <c r="F305" s="15"/>
      <c r="G305" s="42">
        <f>IF(ISBLANK(Table1[[#This Row],[EARNED]]),"",Table1[[#This Row],[EARNED]])</f>
        <v>1.25</v>
      </c>
      <c r="H305" s="43"/>
      <c r="I305" s="49"/>
      <c r="J305" s="12"/>
      <c r="K305" s="15"/>
    </row>
    <row r="306" spans="1:11" x14ac:dyDescent="0.25">
      <c r="A306" s="40">
        <f t="shared" si="19"/>
        <v>42705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116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42736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EDATE(A308,1)</f>
        <v>42767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ref="A310:A321" si="20">EDATE(A309,1)</f>
        <v>42795</v>
      </c>
      <c r="B310" s="20" t="s">
        <v>118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58</v>
      </c>
      <c r="I310" s="9"/>
      <c r="J310" s="11"/>
      <c r="K310" s="20" t="s">
        <v>119</v>
      </c>
    </row>
    <row r="311" spans="1:11" x14ac:dyDescent="0.25">
      <c r="A311" s="40"/>
      <c r="B311" s="20" t="s">
        <v>120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21</v>
      </c>
      <c r="I311" s="9"/>
      <c r="J311" s="11"/>
      <c r="K311" s="20" t="s">
        <v>121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42826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20"/>
        <v>42856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0"/>
        <v>42887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0"/>
        <v>42917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20"/>
        <v>42948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20"/>
        <v>42979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0"/>
        <v>43009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20"/>
        <v>43040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20"/>
        <v>43070</v>
      </c>
      <c r="B321" s="20" t="s">
        <v>45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117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43101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>EDATE(A323,1)</f>
        <v>43132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334" si="21">EDATE(A324,1)</f>
        <v>43160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EDATE(A325,1)</f>
        <v>43191</v>
      </c>
      <c r="B326" s="15"/>
      <c r="C326" s="13">
        <v>1.25</v>
      </c>
      <c r="D326" s="43"/>
      <c r="E326" s="49"/>
      <c r="F326" s="15"/>
      <c r="G326" s="42">
        <f>IF(ISBLANK(Table1[[#This Row],[EARNED]]),"",Table1[[#This Row],[EARNED]])</f>
        <v>1.25</v>
      </c>
      <c r="H326" s="43"/>
      <c r="I326" s="49"/>
      <c r="J326" s="12"/>
      <c r="K326" s="15"/>
    </row>
    <row r="327" spans="1:11" x14ac:dyDescent="0.25">
      <c r="A327" s="40">
        <f t="shared" si="21"/>
        <v>43221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1"/>
        <v>43252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43282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1"/>
        <v>43313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1"/>
        <v>43344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1"/>
        <v>43374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1"/>
        <v>43405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1"/>
        <v>43435</v>
      </c>
      <c r="B334" s="20" t="s">
        <v>45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8" t="s">
        <v>122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43466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43497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ref="A338:A347" si="22">EDATE(A337,1)</f>
        <v>43525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22"/>
        <v>43556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22"/>
        <v>43586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2"/>
        <v>43617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22"/>
        <v>43647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2"/>
        <v>43678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2"/>
        <v>43709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22"/>
        <v>43739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22"/>
        <v>43770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22"/>
        <v>43800</v>
      </c>
      <c r="B347" s="20" t="s">
        <v>45</v>
      </c>
      <c r="C347" s="13">
        <v>1.25</v>
      </c>
      <c r="D347" s="39">
        <v>5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123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 t="s">
        <v>124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43891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43952</v>
      </c>
      <c r="B353" s="15"/>
      <c r="C353" s="13">
        <v>1.25</v>
      </c>
      <c r="D353" s="43"/>
      <c r="E353" s="49"/>
      <c r="F353" s="15"/>
      <c r="G353" s="42">
        <f>IF(ISBLANK(Table1[[#This Row],[EARNED]]),"",Table1[[#This Row],[EARNED]])</f>
        <v>1.25</v>
      </c>
      <c r="H353" s="43"/>
      <c r="I353" s="49"/>
      <c r="J353" s="12"/>
      <c r="K353" s="15"/>
    </row>
    <row r="354" spans="1:11" x14ac:dyDescent="0.25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44105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44136</v>
      </c>
      <c r="B359" s="20"/>
      <c r="C359" s="13">
        <v>1.25</v>
      </c>
      <c r="D359" s="39" t="s">
        <v>129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44166</v>
      </c>
      <c r="B360" s="20" t="s">
        <v>125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126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44348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44378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44531</v>
      </c>
      <c r="B373" s="20" t="s">
        <v>125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8" t="s">
        <v>127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44713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44743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44774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44805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44835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44866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44896</v>
      </c>
      <c r="B386" s="20" t="s">
        <v>125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128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44927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44958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44986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45017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45047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45078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45108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45139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45170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45200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45231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45261</v>
      </c>
      <c r="B399" s="20" t="s">
        <v>125</v>
      </c>
      <c r="C399" s="13"/>
      <c r="D399" s="39">
        <v>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130</v>
      </c>
    </row>
    <row r="400" spans="1:11" x14ac:dyDescent="0.25">
      <c r="A400" s="40">
        <v>45292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45323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45352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45383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45413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45444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45474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45505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45536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45566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45597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45627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45658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45689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45717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45748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45778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45809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45839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45870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45901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45931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45962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45992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46023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46054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46082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46113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46143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46174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46204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46235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46266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46296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46327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46357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46388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46419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46447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46478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46508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46539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46569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46600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46631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46661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46692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46722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46753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46784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46813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46844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46874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46905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46935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46966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46997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47027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47058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47088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47119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47150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47178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47209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47239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47270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47300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47331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47362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47392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47423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47453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C15" sqref="C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3</v>
      </c>
      <c r="F3">
        <v>9</v>
      </c>
      <c r="G3" s="47">
        <f>SUMIFS(F7:F14,E7:E14,E3)+SUMIFS(D7:D66,C7:C66,F3)+D3</f>
        <v>2.3940000000000001</v>
      </c>
      <c r="J3" s="1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25">
      <c r="G4" s="33"/>
      <c r="J4" s="1" t="str">
        <f>IF(TEXT(J3,"D")=1,1,TEXT(J3,"D"))</f>
        <v>17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2023-12-06T03:17:01Z</dcterms:modified>
</cp:coreProperties>
</file>