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re 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6" i="1" l="1"/>
  <c r="G112" i="1"/>
  <c r="G103" i="1"/>
  <c r="G102" i="1"/>
  <c r="G36" i="1"/>
  <c r="G35" i="1"/>
  <c r="G34" i="1"/>
  <c r="G32" i="1"/>
  <c r="G17" i="1"/>
  <c r="G16" i="1"/>
  <c r="G15" i="1"/>
  <c r="G13" i="1"/>
  <c r="G243" i="1"/>
  <c r="G230" i="1"/>
  <c r="G217" i="1"/>
  <c r="G204" i="1"/>
  <c r="G191" i="1"/>
  <c r="G178" i="1"/>
  <c r="G165" i="1"/>
  <c r="G152" i="1"/>
  <c r="G139" i="1"/>
  <c r="G126" i="1"/>
  <c r="G113" i="1"/>
  <c r="G97" i="1"/>
  <c r="G84" i="1"/>
  <c r="G71" i="1"/>
  <c r="G58" i="1"/>
  <c r="G45" i="1"/>
  <c r="G28" i="1"/>
  <c r="G255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252" i="1"/>
  <c r="G253" i="1"/>
  <c r="G254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3" i="3"/>
  <c r="G21" i="1"/>
  <c r="G22" i="1"/>
  <c r="G23" i="1"/>
  <c r="G24" i="1"/>
  <c r="G25" i="1"/>
  <c r="G26" i="1"/>
  <c r="G27" i="1"/>
  <c r="G29" i="1"/>
  <c r="G30" i="1"/>
  <c r="G31" i="1"/>
  <c r="G33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4" i="1"/>
  <c r="G18" i="1"/>
  <c r="G19" i="1"/>
  <c r="G20" i="1"/>
  <c r="J4" i="3"/>
  <c r="E9" i="1"/>
  <c r="G9" i="1"/>
  <c r="A7" i="3" l="1"/>
  <c r="I103" i="1"/>
  <c r="K3" i="3"/>
  <c r="L3" i="3" s="1"/>
  <c r="I9" i="1"/>
</calcChain>
</file>

<file path=xl/sharedStrings.xml><?xml version="1.0" encoding="utf-8"?>
<sst xmlns="http://schemas.openxmlformats.org/spreadsheetml/2006/main" count="144" uniqueCount="117">
  <si>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</si>
  <si>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</si>
  <si>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</si>
  <si>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</si>
  <si>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</si>
  <si>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</si>
  <si>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</si>
  <si>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</si>
  <si>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</si>
  <si>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</si>
  <si>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</si>
  <si>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</si>
  <si>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</si>
  <si>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</si>
  <si>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</si>
  <si>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</si>
  <si>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</si>
  <si>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</si>
  <si>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</si>
  <si>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</si>
  <si>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</si>
  <si>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</si>
  <si>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</si>
  <si>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</si>
  <si>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</si>
  <si>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</si>
  <si>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</si>
  <si>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</si>
  <si>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</si>
  <si>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</si>
  <si>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</si>
  <si>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</si>
  <si>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</si>
  <si>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</si>
  <si>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</si>
  <si>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</si>
  <si>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</si>
  <si>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</si>
  <si>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</si>
  <si>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</si>
  <si>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</si>
  <si>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</si>
  <si>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PAYAWAN, RAQUEL</t>
  </si>
  <si>
    <t>PERMANENT</t>
  </si>
  <si>
    <t>TCSNHS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</si>
  <si>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</si>
  <si>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</si>
  <si>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</si>
  <si>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</si>
  <si>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</si>
  <si>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</si>
  <si>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</si>
  <si>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</si>
  <si>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</si>
  <si>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</si>
  <si>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</si>
  <si>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</si>
  <si>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</si>
  <si>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</si>
  <si>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</si>
  <si>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</si>
  <si>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</si>
  <si>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</si>
  <si>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UT(0-2-8)</t>
  </si>
  <si>
    <t>SL(1-0-0)</t>
  </si>
  <si>
    <t>VL(28-0-0)</t>
  </si>
  <si>
    <t>3/2 - 4/29</t>
  </si>
  <si>
    <t>UT(0-2-44)</t>
  </si>
  <si>
    <t>VL(22-0-0)</t>
  </si>
  <si>
    <t>5/2 - 31/2005</t>
  </si>
  <si>
    <t>SL(3-0-0)</t>
  </si>
  <si>
    <t>6/6-8/2005</t>
  </si>
  <si>
    <t>SL(2-0-0)</t>
  </si>
  <si>
    <t>8/16,31/2005</t>
  </si>
  <si>
    <t>9/13,14,15/2005</t>
  </si>
  <si>
    <t>11/2,3/2005</t>
  </si>
  <si>
    <t>VL(3-0-0)</t>
  </si>
  <si>
    <t>12/27-29/2005</t>
  </si>
  <si>
    <t>3/20,21/2006</t>
  </si>
  <si>
    <t>SP(3-0-0)</t>
  </si>
  <si>
    <t>4/4,5,7/2006</t>
  </si>
  <si>
    <t>4/10-12/2006</t>
  </si>
  <si>
    <t>VL(10-0-0)</t>
  </si>
  <si>
    <t>4/17-28/2006</t>
  </si>
  <si>
    <t>VL(21-0-0)</t>
  </si>
  <si>
    <t>6/1-30/2006</t>
  </si>
  <si>
    <t>VL(18-0-0)</t>
  </si>
  <si>
    <t>4/2-30/2007</t>
  </si>
  <si>
    <t>9/3-5/2007</t>
  </si>
  <si>
    <t>3/3-6/2008</t>
  </si>
  <si>
    <t>VL(4-0-0)</t>
  </si>
  <si>
    <t>FL(1-0-0)</t>
  </si>
  <si>
    <t>FL(5-0-0)</t>
  </si>
  <si>
    <t>SL(19-0-0)</t>
  </si>
  <si>
    <t>4/1-30/2011</t>
  </si>
  <si>
    <t>SL(5-0-0)</t>
  </si>
  <si>
    <t>5/2-6/2011</t>
  </si>
  <si>
    <t>SL(4-0-0)</t>
  </si>
  <si>
    <t>5/16-19/2011</t>
  </si>
  <si>
    <t>7/18-20/2011</t>
  </si>
  <si>
    <t>FL(3-0-0)</t>
  </si>
  <si>
    <t>8/16-18/2011</t>
  </si>
  <si>
    <t>12/5-7/2011</t>
  </si>
  <si>
    <t>FL(2-0-0)</t>
  </si>
  <si>
    <t>SL(18-0-0)</t>
  </si>
  <si>
    <t>2/6-29/2012</t>
  </si>
  <si>
    <t>1/2,3,4,7/203</t>
  </si>
  <si>
    <t>VL(5-0-0)</t>
  </si>
  <si>
    <t>12/9,10,17,18,23/2014</t>
  </si>
  <si>
    <t>UT(20-0-0)</t>
  </si>
  <si>
    <t>SL(22-0-0)</t>
  </si>
  <si>
    <t>SL(20-0-0)</t>
  </si>
  <si>
    <t>VL(2-0-0)</t>
  </si>
  <si>
    <t>12/20-22,27,28</t>
  </si>
  <si>
    <t>2/5,25/2019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</si>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</sst>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4"/>
  <sheetViews>
    <sheetView tabSelected="1" zoomScaleNormal="100" workbookViewId="0">
      <pane ySplit="3570" topLeftCell="A253" activePane="bottomLeft"/>
      <selection activeCell="E9" sqref="E9"/>
      <selection pane="bottomLeft" activeCell="C266" sqref="C2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126.58400000000002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185.798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38353</v>
      </c>
      <c r="B12" s="20" t="s">
        <v>63</v>
      </c>
      <c r="C12" s="13">
        <v>1.25</v>
      </c>
      <c r="D12" s="39">
        <v>0.26700000000000002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/>
      <c r="B13" s="20" t="s">
        <v>64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38371</v>
      </c>
    </row>
    <row r="14" spans="1:11" x14ac:dyDescent="0.25">
      <c r="A14" s="40">
        <v>38384</v>
      </c>
      <c r="B14" s="20" t="s">
        <v>65</v>
      </c>
      <c r="C14" s="13">
        <v>1.25</v>
      </c>
      <c r="D14" s="39">
        <v>28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66</v>
      </c>
    </row>
    <row r="15" spans="1:11" x14ac:dyDescent="0.25">
      <c r="A15" s="40"/>
      <c r="B15" s="20" t="s">
        <v>64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38373</v>
      </c>
    </row>
    <row r="16" spans="1:11" x14ac:dyDescent="0.25">
      <c r="A16" s="40"/>
      <c r="B16" s="20" t="s">
        <v>67</v>
      </c>
      <c r="C16" s="13"/>
      <c r="D16" s="39">
        <v>0.34199999999999997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/>
    </row>
    <row r="17" spans="1:11" x14ac:dyDescent="0.25">
      <c r="A17" s="40"/>
      <c r="B17" s="20" t="s">
        <v>64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38413</v>
      </c>
    </row>
    <row r="18" spans="1:11" x14ac:dyDescent="0.25">
      <c r="A18" s="40">
        <v>38412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38443</v>
      </c>
      <c r="B19" s="20" t="s">
        <v>68</v>
      </c>
      <c r="C19" s="13">
        <v>1.25</v>
      </c>
      <c r="D19" s="39">
        <v>22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69</v>
      </c>
    </row>
    <row r="20" spans="1:11" x14ac:dyDescent="0.25">
      <c r="A20" s="40">
        <v>38473</v>
      </c>
      <c r="B20" s="15"/>
      <c r="C20" s="13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25">
      <c r="A21" s="40">
        <v>38504</v>
      </c>
      <c r="B21" s="20" t="s">
        <v>70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71</v>
      </c>
    </row>
    <row r="22" spans="1:11" x14ac:dyDescent="0.25">
      <c r="A22" s="40">
        <v>38534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38565</v>
      </c>
      <c r="B23" s="20" t="s">
        <v>72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73</v>
      </c>
    </row>
    <row r="24" spans="1:11" x14ac:dyDescent="0.25">
      <c r="A24" s="40">
        <v>38596</v>
      </c>
      <c r="B24" s="20" t="s">
        <v>70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74</v>
      </c>
    </row>
    <row r="25" spans="1:11" x14ac:dyDescent="0.25">
      <c r="A25" s="40">
        <v>38626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38657</v>
      </c>
      <c r="B26" s="20" t="s">
        <v>72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75</v>
      </c>
    </row>
    <row r="27" spans="1:11" x14ac:dyDescent="0.25">
      <c r="A27" s="40">
        <v>38687</v>
      </c>
      <c r="B27" s="20" t="s">
        <v>76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77</v>
      </c>
    </row>
    <row r="28" spans="1:11" x14ac:dyDescent="0.25">
      <c r="A28" s="48" t="s">
        <v>46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38718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38749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38777</v>
      </c>
      <c r="B31" s="20" t="s">
        <v>64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38782</v>
      </c>
    </row>
    <row r="32" spans="1:11" x14ac:dyDescent="0.25">
      <c r="A32" s="40"/>
      <c r="B32" s="20" t="s">
        <v>72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49" t="s">
        <v>78</v>
      </c>
    </row>
    <row r="33" spans="1:11" x14ac:dyDescent="0.25">
      <c r="A33" s="40">
        <v>38808</v>
      </c>
      <c r="B33" s="20" t="s">
        <v>79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80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81</v>
      </c>
    </row>
    <row r="35" spans="1:11" x14ac:dyDescent="0.25">
      <c r="A35" s="40"/>
      <c r="B35" s="20" t="s">
        <v>82</v>
      </c>
      <c r="C35" s="13"/>
      <c r="D35" s="39">
        <v>10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83</v>
      </c>
    </row>
    <row r="36" spans="1:11" x14ac:dyDescent="0.25">
      <c r="A36" s="40"/>
      <c r="B36" s="20" t="s">
        <v>84</v>
      </c>
      <c r="C36" s="13"/>
      <c r="D36" s="39">
        <v>12</v>
      </c>
      <c r="E36" s="9"/>
      <c r="F36" s="20">
        <v>9</v>
      </c>
      <c r="G36" s="13" t="str">
        <f>IF(ISBLANK(Table1[[#This Row],[EARNED]]),"",Table1[[#This Row],[EARNED]])</f>
        <v/>
      </c>
      <c r="H36" s="39"/>
      <c r="I36" s="9"/>
      <c r="J36" s="11"/>
      <c r="K36" s="20" t="s">
        <v>85</v>
      </c>
    </row>
    <row r="37" spans="1:11" x14ac:dyDescent="0.25">
      <c r="A37" s="40">
        <v>38838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38869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38899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38930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38961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38991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39022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39052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47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39083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39114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39142</v>
      </c>
      <c r="B48" s="20" t="s">
        <v>86</v>
      </c>
      <c r="C48" s="13">
        <v>1.25</v>
      </c>
      <c r="D48" s="39">
        <v>18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87</v>
      </c>
    </row>
    <row r="49" spans="1:11" x14ac:dyDescent="0.25">
      <c r="A49" s="40">
        <v>39173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39203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39234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39264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39295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39326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88</v>
      </c>
    </row>
    <row r="55" spans="1:11" x14ac:dyDescent="0.25">
      <c r="A55" s="40">
        <v>39356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39387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39417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48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39448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39479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39508</v>
      </c>
      <c r="B61" s="20" t="s">
        <v>90</v>
      </c>
      <c r="C61" s="13">
        <v>1.25</v>
      </c>
      <c r="D61" s="39">
        <v>4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89</v>
      </c>
    </row>
    <row r="62" spans="1:11" x14ac:dyDescent="0.25">
      <c r="A62" s="40">
        <v>39539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39569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39600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39630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39661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39692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39722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39753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39783</v>
      </c>
      <c r="B70" s="20" t="s">
        <v>91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8" t="s">
        <v>49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39814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39845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39873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39904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39934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39965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39995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40026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40057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40087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40118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40148</v>
      </c>
      <c r="B83" s="20" t="s">
        <v>92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8" t="s">
        <v>50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40179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40210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40238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40269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40299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40330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40360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40391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40422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40452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40483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40513</v>
      </c>
      <c r="B96" s="20" t="s">
        <v>92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8" t="s">
        <v>51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40544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40575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40603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40634</v>
      </c>
      <c r="B101" s="20" t="s">
        <v>93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19</v>
      </c>
      <c r="I101" s="9"/>
      <c r="J101" s="11"/>
      <c r="K101" s="20" t="s">
        <v>94</v>
      </c>
    </row>
    <row r="102" spans="1:11" x14ac:dyDescent="0.25">
      <c r="A102" s="40"/>
      <c r="B102" s="20" t="s">
        <v>95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5</v>
      </c>
      <c r="I102" s="9"/>
      <c r="J102" s="11"/>
      <c r="K102" s="20" t="s">
        <v>96</v>
      </c>
    </row>
    <row r="103" spans="1:11" x14ac:dyDescent="0.25">
      <c r="A103" s="40"/>
      <c r="B103" s="20" t="s">
        <v>97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4</v>
      </c>
      <c r="I103" s="9">
        <f>SUM(Table1[[EARNED ]])-SUM(Table1[Absence Undertime  W/ Pay])+CONVERTION!$B$3</f>
        <v>185.798</v>
      </c>
      <c r="J103" s="11"/>
      <c r="K103" s="20" t="s">
        <v>98</v>
      </c>
    </row>
    <row r="104" spans="1:11" x14ac:dyDescent="0.25">
      <c r="A104" s="40">
        <v>40664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40695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40725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20" t="s">
        <v>99</v>
      </c>
    </row>
    <row r="107" spans="1:11" x14ac:dyDescent="0.25">
      <c r="A107" s="40">
        <v>40756</v>
      </c>
      <c r="B107" s="20" t="s">
        <v>100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101</v>
      </c>
    </row>
    <row r="108" spans="1:11" x14ac:dyDescent="0.25">
      <c r="A108" s="40">
        <v>40787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40817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40848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40878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102</v>
      </c>
    </row>
    <row r="112" spans="1:11" x14ac:dyDescent="0.25">
      <c r="A112" s="40"/>
      <c r="B112" s="20" t="s">
        <v>103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40909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40940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18</v>
      </c>
      <c r="I115" s="9"/>
      <c r="J115" s="11"/>
      <c r="K115" s="20" t="s">
        <v>105</v>
      </c>
    </row>
    <row r="116" spans="1:11" x14ac:dyDescent="0.25">
      <c r="A116" s="40">
        <v>40969</v>
      </c>
      <c r="B116" s="20" t="s">
        <v>97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4</v>
      </c>
      <c r="I116" s="9"/>
      <c r="J116" s="11"/>
      <c r="K116" s="20"/>
    </row>
    <row r="117" spans="1:11" x14ac:dyDescent="0.25">
      <c r="A117" s="40">
        <v>41000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41030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41061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41091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41122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41153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41183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41214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41244</v>
      </c>
      <c r="B125" s="20" t="s">
        <v>92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53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41275</v>
      </c>
      <c r="B127" s="20" t="s">
        <v>97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4</v>
      </c>
      <c r="I127" s="9"/>
      <c r="J127" s="11"/>
      <c r="K127" s="20" t="s">
        <v>106</v>
      </c>
    </row>
    <row r="128" spans="1:11" x14ac:dyDescent="0.25">
      <c r="A128" s="40">
        <v>41306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41334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41365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41395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41426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41456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41487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41518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41548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41579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41609</v>
      </c>
      <c r="B138" s="20" t="s">
        <v>92</v>
      </c>
      <c r="C138" s="13">
        <v>1.25</v>
      </c>
      <c r="D138" s="39">
        <v>5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8" t="s">
        <v>54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41640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41671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41699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41730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41760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41791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41821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41852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41883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41913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41944</v>
      </c>
      <c r="B150" s="15"/>
      <c r="C150" s="13">
        <v>1.25</v>
      </c>
      <c r="D150" s="43"/>
      <c r="E150" s="9"/>
      <c r="F150" s="15"/>
      <c r="G150" s="42">
        <f>IF(ISBLANK(Table1[[#This Row],[EARNED]]),"",Table1[[#This Row],[EARNED]])</f>
        <v>1.25</v>
      </c>
      <c r="H150" s="43"/>
      <c r="I150" s="9"/>
      <c r="J150" s="12"/>
      <c r="K150" s="15"/>
    </row>
    <row r="151" spans="1:11" x14ac:dyDescent="0.25">
      <c r="A151" s="40">
        <v>41974</v>
      </c>
      <c r="B151" s="20" t="s">
        <v>107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108</v>
      </c>
    </row>
    <row r="152" spans="1:11" x14ac:dyDescent="0.25">
      <c r="A152" s="48" t="s">
        <v>55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42005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42036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42064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42095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42125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42156</v>
      </c>
      <c r="B158" s="20" t="s">
        <v>109</v>
      </c>
      <c r="C158" s="13">
        <v>1.25</v>
      </c>
      <c r="D158" s="39">
        <v>20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42186</v>
      </c>
      <c r="B159" s="20" t="s">
        <v>110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22</v>
      </c>
      <c r="I159" s="9"/>
      <c r="J159" s="11"/>
      <c r="K159" s="20"/>
    </row>
    <row r="160" spans="1:11" x14ac:dyDescent="0.25">
      <c r="A160" s="40">
        <v>42217</v>
      </c>
      <c r="B160" s="20" t="s">
        <v>111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20</v>
      </c>
      <c r="I160" s="9"/>
      <c r="J160" s="11"/>
      <c r="K160" s="20"/>
    </row>
    <row r="161" spans="1:11" x14ac:dyDescent="0.25">
      <c r="A161" s="40">
        <v>42248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42278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42309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42339</v>
      </c>
      <c r="B164" s="20" t="s">
        <v>92</v>
      </c>
      <c r="C164" s="13">
        <v>1.25</v>
      </c>
      <c r="D164" s="39">
        <v>5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8" t="s">
        <v>56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42370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42401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42430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42461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42491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42522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42552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42583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42614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42644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42675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42705</v>
      </c>
      <c r="B177" s="20" t="s">
        <v>92</v>
      </c>
      <c r="C177" s="13">
        <v>1.25</v>
      </c>
      <c r="D177" s="39">
        <v>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8" t="s">
        <v>57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42736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42767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42795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42826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42856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42887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42917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42948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42979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43009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43040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43070</v>
      </c>
      <c r="B190" s="20" t="s">
        <v>92</v>
      </c>
      <c r="C190" s="13">
        <v>1.25</v>
      </c>
      <c r="D190" s="39">
        <v>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58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43101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43132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43160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43191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43221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43252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43282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43313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43344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43374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43405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43435</v>
      </c>
      <c r="B203" s="20" t="s">
        <v>92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113</v>
      </c>
    </row>
    <row r="204" spans="1:11" x14ac:dyDescent="0.25">
      <c r="A204" s="48" t="s">
        <v>59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43466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43497</v>
      </c>
      <c r="B206" s="20" t="s">
        <v>112</v>
      </c>
      <c r="C206" s="13">
        <v>1.25</v>
      </c>
      <c r="D206" s="39">
        <v>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114</v>
      </c>
    </row>
    <row r="207" spans="1:11" x14ac:dyDescent="0.25">
      <c r="A207" s="40">
        <v>43525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43556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43586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43617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43647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43678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43709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43739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43770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43800</v>
      </c>
      <c r="B216" s="20" t="s">
        <v>100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8" t="s">
        <v>60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43831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43862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43891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43922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43952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43983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44013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44075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44166</v>
      </c>
      <c r="B229" s="20" t="s">
        <v>92</v>
      </c>
      <c r="C229" s="13">
        <v>1.25</v>
      </c>
      <c r="D229" s="39">
        <v>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61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44228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44348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44378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44409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44440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44470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44501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44531</v>
      </c>
      <c r="B242" s="20" t="s">
        <v>92</v>
      </c>
      <c r="C242" s="13">
        <v>1.25</v>
      </c>
      <c r="D242" s="39">
        <v>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8" t="s">
        <v>62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44562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44593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44621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44652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44682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44713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44743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44774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44805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44835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44866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44896</v>
      </c>
      <c r="B255" s="20" t="s">
        <v>92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8" t="s">
        <v>115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44927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44958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44986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45017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45047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45078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45108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45139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45170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45200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45231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45261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45292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45323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45352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45383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45413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45444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45474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45505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45536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45566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45597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45627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45658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45689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45717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45748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45778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45809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45839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45870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45901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45931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45962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45992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46023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46054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46082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46113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46143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46174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46204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46235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46266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46296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46327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46357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46388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1"/>
      <c r="B334" s="15"/>
      <c r="C334" s="13"/>
      <c r="D334" s="43"/>
      <c r="E334" s="9"/>
      <c r="F334" s="15"/>
      <c r="G334" s="42" t="str">
        <f>IF(ISBLANK(Table1[[#This Row],[EARNED]]),"",Table1[[#This Row],[EARNED]])</f>
        <v/>
      </c>
      <c r="H334" s="43"/>
      <c r="I334" s="9"/>
      <c r="J334" s="12"/>
      <c r="K3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38.942999999999998</v>
      </c>
      <c r="B3" s="11">
        <v>33.548000000000002</v>
      </c>
      <c r="D3" s="11"/>
      <c r="E3" s="11">
        <v>2</v>
      </c>
      <c r="F3" s="11">
        <v>44</v>
      </c>
      <c r="G3" s="45">
        <f>SUMIFS(F7:F14,E7:E14,E3)+SUMIFS(D7:D66,C7:C66,F3)+D3</f>
        <v>0.34199999999999997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116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312.38200000000001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2023-06-13T00:24:43Z</dcterms:modified>
</cp:coreProperties>
</file>