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TIRED\"/>
    </mc:Choice>
  </mc:AlternateContent>
  <xr:revisionPtr revIDLastSave="0" documentId="13_ncr:1_{41138D09-22A0-4E88-978C-DAEC2AF77E3F}" xr6:coauthVersionLast="47" xr6:coauthVersionMax="47" xr10:uidLastSave="{00000000-0000-0000-0000-000000000000}"/>
  <bookViews>
    <workbookView xWindow="-28920" yWindow="-120" windowWidth="29040" windowHeight="15840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9" i="1" l="1"/>
  <c r="G36" i="1"/>
  <c r="G23" i="1"/>
  <c r="G3" i="3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60" i="1"/>
  <c r="G61" i="1"/>
  <c r="G62" i="1"/>
  <c r="G63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<sst xmlns="http://schemas.openxmlformats.org/spreadsheetml/2006/main" count="62" uniqueCount="55">
  <si>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</si>
  <si>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</si>
  <si>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</si>
  <si>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</si>
  <si>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</si>
  <si>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</si>
  <si>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</si>
  <si>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</si>
  <si>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</si>
  <si>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</si>
  <si>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</si>
  <si>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</si>
  <si>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</si>
  <si>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</si>
  <si>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</si>
  <si>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</si>
  <si>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</si>
  <si>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</si>
  <si>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</si>
  <si>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</si>
  <si>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</si>
  <si>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</si>
  <si>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</si>
  <si>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</si>
  <si>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</si>
  <si>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</si>
  <si>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</si>
  <si>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</si>
  <si>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</si>
  <si>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</si>
  <si>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</si>
  <si>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</si>
  <si>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</si>
  <si>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</si>
  <si>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</si>
  <si>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</si>
  <si>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</si>
  <si>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</si>
  <si>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</si>
  <si>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</si>
  <si>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</si>
  <si>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</si>
  <si>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ANGCAYA, INOCENCIO</t>
  </si>
  <si>
    <t>CASUAL</t>
  </si>
  <si>
    <t>CASUAL EMPLOYEE</t>
  </si>
  <si>
    <t>2018</t>
  </si>
  <si>
    <t>2019</t>
  </si>
  <si>
    <t>2020</t>
  </si>
  <si>
    <t>2021</t>
  </si>
  <si>
    <t>FL(5-0-0)</t>
  </si>
  <si>
    <t xml:space="preserve"> *********************NOTHING FOLLOWS***********************</t>
  </si>
  <si>
    <t>TOTAL VL = 38.708</t>
  </si>
  <si>
    <t>TOTAL SL = 53.708</t>
  </si>
  <si>
    <t>CSU</t>
  </si>
  <si>
    <t>COMPULSORY RETIREMENT EFFECTIVE DATE: JULY 29,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</si>
</sst>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Continuous" vertical="center"/>
    </xf>
    <xf numFmtId="0" fontId="0" fillId="0" borderId="10" xfId="0" applyBorder="1" applyAlignment="1">
      <alignment horizontal="centerContinuous" vertical="center"/>
    </xf>
    <xf numFmtId="164" fontId="0" fillId="0" borderId="1" xfId="0" applyNumberFormat="1" applyBorder="1" applyAlignment="1">
      <alignment horizontal="centerContinuous" vertical="center"/>
    </xf>
    <xf numFmtId="0" fontId="0" fillId="0" borderId="1" xfId="0" applyBorder="1" applyAlignment="1">
      <alignment horizontal="centerContinuous" vertical="center"/>
    </xf>
    <xf numFmtId="0" fontId="5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Continuous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s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63" totalsRowShown="0" headerRowDxfId="24" headerRowBorderDxfId="23" tableBorderDxfId="22" totalsRowBorderDxfId="21">
  <tableColumns count="11">
    <tableColumn id="1" xr3:uid="{29298656-164E-44DD-A190-558D78410746}" name="PERIOD" dataDxfId="20"/>
    <tableColumn id="2" xr3:uid="{653A013C-2253-41B2-B51E-E0CEE6FCA4B9}" name="PARTICULARS" dataDxfId="19"/>
    <tableColumn id="3" xr3:uid="{23618FA7-8FE1-47F3-A791-7E4F2612427B}" name="EARNED" dataDxfId="18"/>
    <tableColumn id="4" xr3:uid="{BA6D2C36-5CF4-40D7-AFDD-218AEBB26721}" name="Absence Undertime W/ Pay" dataDxfId="17"/>
    <tableColumn id="5" xr3:uid="{44B79BA7-06A4-4888-BFE5-96396FB13C9E}" name="BALANCE" dataDxfId="16">
      <calculatedColumnFormula>SUM(Table1[EARNED])-SUM(Table1[Absence Undertime W/ Pay])+CONVERTION!$A$3</calculatedColumnFormula>
    </tableColumn>
    <tableColumn id="6" xr3:uid="{1A20B288-1D72-4858-B3C2-871EB9CF011E}" name="Absence Undertime W/O Pay" dataDxfId="15"/>
    <tableColumn id="7" xr3:uid="{16E84B2D-53AC-4AEA-B1BC-1BC1E2E9B51B}" name="EARNED " dataDxfId="14">
      <calculatedColumnFormula>IF(ISBLANK(Table1[[#This Row],[EARNED]]),"",Table1[[#This Row],[EARNED]])</calculatedColumnFormula>
    </tableColumn>
    <tableColumn id="8" xr3:uid="{A10DEDBF-F571-4518-A832-0B75654FC984}" name="Absence Undertime  W/ Pay" dataDxfId="13"/>
    <tableColumn id="9" xr3:uid="{9E225A68-4AC2-420E-B4D1-1378612CB5CD}" name="BALANCE " dataDxfId="12">
      <calculatedColumnFormula>SUM(Table1[[EARNED ]])-SUM(Table1[Absence Undertime  W/ Pay])+CONVERTION!$B$3</calculatedColumnFormula>
    </tableColumn>
    <tableColumn id="10" xr3:uid="{715FA023-3759-440B-8D8E-42D3E30EC36F}" name="Absence Undertime  W/O Pay" dataDxfId="11"/>
    <tableColumn id="11" xr3:uid="{7E55BDC4-4FFC-4009-94E5-7F3F3565D56A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44E398-F318-4683-B466-030B39F69924}" name="Table2" displayName="Table2" ref="D2:G3" totalsRowShown="0" headerRowDxfId="9" headerRowBorderDxfId="8" tableBorderDxfId="7" totalsRowBorderDxfId="6">
  <autoFilter ref="D2:G3" xr:uid="{CB44E398-F318-4683-B466-030B39F69924}"/>
  <tableColumns count="4">
    <tableColumn id="1" xr3:uid="{1CAFD6A5-0771-4D4F-B29C-8C8A4BD59DAD}" name="DAYS"/>
    <tableColumn id="2" xr3:uid="{D6E424DD-7C72-4461-BBE2-CD59B37123B3}" name="HOURS"/>
    <tableColumn id="3" xr3:uid="{20858E5D-6D7D-4382-8DBC-1FD4091C418E}" name="MINUTES"/>
    <tableColumn id="4" xr3:uid="{7FA7784E-0318-4F9C-9B40-57F4F3F3FD45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4120CB-17DA-4A84-90C5-840D28205819}" name="Table3" displayName="Table3" ref="J2:L3" totalsRowShown="0" headerRowBorderDxfId="4" tableBorderDxfId="3">
  <autoFilter ref="J2:L3" xr:uid="{CB4120CB-17DA-4A84-90C5-840D28205819}"/>
  <tableColumns count="3">
    <tableColumn id="1" xr3:uid="{6D76F81F-2FB2-4658-9985-FB0CE23F1771}" name="DATE STARTED" dataDxfId="2"/>
    <tableColumn id="2" xr3:uid="{40B8C089-638A-4D13-9FCC-740888AE7704}" name="LEAVE EARN" dataDxfId="1">
      <calculatedColumnFormula>J4-1</calculatedColumnFormula>
    </tableColumn>
    <tableColumn id="3" xr3:uid="{C3A40ACA-C07A-4798-82C2-714BDF47B4DB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 codeName="Sheet2">
    <pageSetUpPr fitToPage="1"/>
  </sheetPr>
  <dimension ref="A2:K63"/>
  <sheetViews>
    <sheetView tabSelected="1" zoomScaleNormal="100" workbookViewId="0">
      <pane ySplit="3570" topLeftCell="A39" activePane="bottomLeft"/>
      <selection activeCell="F2" sqref="F2:G2"/>
      <selection pane="bottomLeft" activeCell="M45" sqref="M4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5" t="s">
        <v>42</v>
      </c>
      <c r="C2" s="55"/>
      <c r="D2" s="21" t="s">
        <v>14</v>
      </c>
      <c r="E2" s="10"/>
      <c r="F2" s="62"/>
      <c r="G2" s="62"/>
      <c r="H2" s="28" t="s">
        <v>10</v>
      </c>
      <c r="I2" s="25"/>
      <c r="J2" s="56"/>
      <c r="K2" s="57"/>
    </row>
    <row r="3" spans="1:11" x14ac:dyDescent="0.3">
      <c r="A3" s="18" t="s">
        <v>15</v>
      </c>
      <c r="B3" s="55" t="s">
        <v>44</v>
      </c>
      <c r="C3" s="55"/>
      <c r="D3" s="22" t="s">
        <v>13</v>
      </c>
      <c r="F3" s="63">
        <v>36374</v>
      </c>
      <c r="G3" s="60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5" t="s">
        <v>43</v>
      </c>
      <c r="C4" s="55"/>
      <c r="D4" s="22" t="s">
        <v>12</v>
      </c>
      <c r="F4" s="60" t="s">
        <v>53</v>
      </c>
      <c r="G4" s="60"/>
      <c r="H4" s="26" t="s">
        <v>17</v>
      </c>
      <c r="I4" s="26"/>
      <c r="J4" s="60"/>
      <c r="K4" s="6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38.707999999999998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53.707999999999998</v>
      </c>
      <c r="J9" s="11"/>
      <c r="K9" s="20"/>
    </row>
    <row r="10" spans="1:11" x14ac:dyDescent="0.3">
      <c r="A10" s="47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43131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43159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43190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43220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43251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43281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3">
      <c r="A17" s="40">
        <v>43312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43343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43373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43404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43434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43465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7" t="s">
        <v>46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43496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43524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43555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43585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43616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43646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43677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43708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43738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43769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43799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43830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7" t="s">
        <v>47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v>43861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43890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43921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43951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43982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44012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44043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44074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44104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44135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44165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44196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7" t="s">
        <v>48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44227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44255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44286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44316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44347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44377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44406</v>
      </c>
      <c r="B56" s="20"/>
      <c r="C56" s="13">
        <v>1.2080000000000002</v>
      </c>
      <c r="D56" s="39"/>
      <c r="E56" s="9"/>
      <c r="F56" s="20"/>
      <c r="G56" s="13">
        <f>IF(ISBLANK(Table1[[#This Row],[EARNED]]),"",Table1[[#This Row],[EARNED]])</f>
        <v>1.2080000000000002</v>
      </c>
      <c r="H56" s="39"/>
      <c r="I56" s="9"/>
      <c r="J56" s="11"/>
      <c r="K56" s="20"/>
    </row>
    <row r="57" spans="1:11" x14ac:dyDescent="0.3">
      <c r="A57" s="40"/>
      <c r="B57" s="53" t="s">
        <v>54</v>
      </c>
      <c r="C57" s="48"/>
      <c r="D57" s="49"/>
      <c r="E57" s="50"/>
      <c r="F57" s="20"/>
      <c r="G57" s="13"/>
      <c r="H57" s="39"/>
      <c r="I57" s="9"/>
      <c r="J57" s="11"/>
      <c r="K57" s="20"/>
    </row>
    <row r="58" spans="1:11" x14ac:dyDescent="0.3">
      <c r="A58" s="40"/>
      <c r="B58" s="20"/>
      <c r="C58" s="13"/>
      <c r="D58" s="52" t="s">
        <v>51</v>
      </c>
      <c r="E58" s="9"/>
      <c r="F58" s="20"/>
      <c r="G58" s="13"/>
      <c r="H58" s="52" t="s">
        <v>52</v>
      </c>
      <c r="I58" s="9"/>
      <c r="J58" s="11"/>
      <c r="K58" s="20"/>
    </row>
    <row r="59" spans="1:11" x14ac:dyDescent="0.3">
      <c r="A59" s="40"/>
      <c r="B59" s="20"/>
      <c r="C59" s="13" t="s">
        <v>50</v>
      </c>
      <c r="D59" s="39"/>
      <c r="E59" s="9"/>
      <c r="F59" s="20"/>
      <c r="G59" s="48" t="s">
        <v>50</v>
      </c>
      <c r="H59" s="49"/>
      <c r="I59" s="50"/>
      <c r="J59" s="5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&amp;UJUEL D. COPER&amp;U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sheetPr codeName="Sheet3"/>
  <dimension ref="A1:L67"/>
  <sheetViews>
    <sheetView topLeftCell="A14" workbookViewId="0">
      <selection activeCell="J36" sqref="J36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4" t="s">
        <v>33</v>
      </c>
      <c r="E1" s="64"/>
      <c r="F1" s="64"/>
      <c r="G1" s="64"/>
      <c r="J1" s="65" t="s">
        <v>34</v>
      </c>
      <c r="K1" s="65"/>
      <c r="L1" s="65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/>
      <c r="B3" s="11"/>
      <c r="D3"/>
      <c r="E3"/>
      <c r="F3"/>
      <c r="G3" s="46">
        <f>SUMIFS(F7:F14,E7:E14,E3)+SUMIFS(D7:D66,C7:C66,F3)+D3</f>
        <v>0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5" t="s">
        <v>38</v>
      </c>
      <c r="J6" s="65"/>
      <c r="K6" s="65"/>
      <c r="L6" s="65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2022-12-22T04:40:44Z</cp:lastPrinted>
  <dcterms:created xsi:type="dcterms:W3CDTF">2022-10-17T03:06:03Z</dcterms:created>
  <dcterms:modified xsi:type="dcterms:W3CDTF">2022-12-22T04:40:47Z</dcterms:modified>
</cp:coreProperties>
</file>