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9DFAF437-F81A-432A-85C2-7882868176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2" i="5"/>
  <c r="I11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2" i="5"/>
  <c r="E11" i="5"/>
  <c r="F3" i="1" l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<sst xmlns="http://schemas.openxmlformats.org/spreadsheetml/2006/main" count="91" uniqueCount="56">
  <si>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</si>
  <si>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</si>
  <si>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</si>
  <si>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</si>
  <si>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</si>
  <si>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</si>
  <si>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</si>
  <si>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</si>
  <si>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</si>
  <si>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</si>
  <si>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</si>
  <si>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</si>
  <si>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</si>
  <si>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</si>
  <si>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</si>
  <si>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</si>
  <si>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</si>
  <si>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</si>
  <si>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</si>
  <si>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</si>
  <si>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</si>
  <si>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</si>
  <si>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</si>
  <si>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</si>
  <si>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</si>
  <si>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</si>
  <si>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</si>
  <si>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</si>
  <si>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</si>
  <si>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</si>
  <si>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</si>
  <si>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</si>
  <si>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</si>
  <si>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</si>
  <si>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</si>
  <si>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</si>
  <si>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</si>
  <si>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</si>
  <si>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</si>
  <si>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</si>
  <si>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</si>
  <si>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</si>
  <si>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</si>
  <si>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</si>
  <si>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</si>
  <si>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</si>
  <si>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</si>
  <si>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</si>
  <si>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</si>
  <si>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</si>
  <si>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</si>
  <si>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</si>
  <si>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DIMAPILIS, ARNOLD DEEJAY S.</t>
  </si>
  <si>
    <t>TOTAL VL = 47.500</t>
  </si>
  <si>
    <t>TOTAL SL = 67.500</t>
  </si>
  <si>
    <t>DUE TO END OF TERM EFFECTIVE DATE: JULY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</si>
</sst>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20" topLeftCell="A63" activePane="bottomLeft"/>
      <selection activeCell="I9" sqref="I9"/>
      <selection pane="bottomLeft" activeCell="B70" sqref="B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52</v>
      </c>
      <c r="C2" s="62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62"/>
      <c r="C3" s="62"/>
      <c r="D3" s="22" t="s">
        <v>13</v>
      </c>
      <c r="F3" s="66">
        <v>42552</v>
      </c>
      <c r="G3" s="67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7" t="s">
        <v>49</v>
      </c>
      <c r="G4" s="67"/>
      <c r="H4" s="26" t="s">
        <v>17</v>
      </c>
      <c r="I4" s="26"/>
      <c r="J4" s="67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1" t="s">
        <v>8</v>
      </c>
      <c r="D7" s="71"/>
      <c r="E7" s="71"/>
      <c r="F7" s="71"/>
      <c r="G7" s="71" t="s">
        <v>7</v>
      </c>
      <c r="H7" s="71"/>
      <c r="I7" s="71"/>
      <c r="J7" s="7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4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74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Row],[EARNED]])-D11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SUM(C12,E11)-D12</f>
        <v>2.5</v>
      </c>
      <c r="F12" s="20"/>
      <c r="G12" s="13">
        <f>IF(ISBLANK(Table15[[#This Row],[EARNED]]),"",Table15[[#This Row],[EARNED]])</f>
        <v>1.25</v>
      </c>
      <c r="H12" s="39"/>
      <c r="I12" s="13">
        <f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 t="shared" ref="E13:E68" si="0">SUM(C13,E12)-D13</f>
        <v>3.75</v>
      </c>
      <c r="F13" s="20"/>
      <c r="G13" s="13">
        <f>IF(ISBLANK(Table15[[#This Row],[EARNED]]),"",Table15[[#This Row],[EARNED]])</f>
        <v>1.25</v>
      </c>
      <c r="H13" s="39"/>
      <c r="I13" s="13">
        <f t="shared" ref="I13:I68" si="1">SUM(G13,I12)-H13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13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13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13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13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13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13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13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13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13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13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13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13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13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13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13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13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13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13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13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13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13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13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13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13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13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13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13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13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13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13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13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13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13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13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13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13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13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13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13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13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13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13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13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13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13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13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13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13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13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13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13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13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13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13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13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13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13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13">
        <f t="shared" si="1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13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13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13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13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13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13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13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13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13">
        <f t="shared" si="1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13">
        <f t="shared" si="0"/>
        <v>46.25</v>
      </c>
      <c r="F67" s="20"/>
      <c r="G67" s="13">
        <f>IF(ISBLANK(Table15[[#This Row],[EARNED]]),"",Table15[[#This Row],[EARNED]])</f>
        <v>1.25</v>
      </c>
      <c r="H67" s="39"/>
      <c r="I67" s="13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13">
        <f t="shared" si="0"/>
        <v>47.5</v>
      </c>
      <c r="F68" s="20"/>
      <c r="G68" s="13">
        <f>IF(ISBLANK(Table15[[#This Row],[EARNED]]),"",Table15[[#This Row],[EARNED]])</f>
        <v>1.25</v>
      </c>
      <c r="H68" s="39"/>
      <c r="I68" s="13">
        <f t="shared" si="1"/>
        <v>67.5</v>
      </c>
      <c r="J68" s="11"/>
      <c r="K68" s="20"/>
    </row>
    <row r="69" spans="1:11" x14ac:dyDescent="0.3">
      <c r="A69" s="53"/>
      <c r="B69" s="54" t="s">
        <v>55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BY:&amp;U 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DIMAPILIS, ARNOLD DEEJAY S.</v>
      </c>
      <c r="C2" s="62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6">
        <f>IF(ISBLANK('2018 LEAVE CREDITS'!F3:G3),"---------",'2018 LEAVE CREDITS'!F3:G3)</f>
        <v>42552</v>
      </c>
      <c r="G3" s="67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7" t="str">
        <f>IF(ISBLANK('2018 LEAVE CREDITS'!F4:G4),"",'2018 LEAVE CREDITS'!F4:G4)</f>
        <v>SP/VMO</v>
      </c>
      <c r="G4" s="67"/>
      <c r="H4" s="26" t="s">
        <v>17</v>
      </c>
      <c r="I4" s="26"/>
      <c r="J4" s="67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1" t="s">
        <v>8</v>
      </c>
      <c r="D7" s="71"/>
      <c r="E7" s="71"/>
      <c r="F7" s="71"/>
      <c r="G7" s="71" t="s">
        <v>7</v>
      </c>
      <c r="H7" s="71"/>
      <c r="I7" s="71"/>
      <c r="J7" s="7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2023-08-04T01:32:35Z</cp:lastPrinted>
  <dcterms:created xsi:type="dcterms:W3CDTF">2022-10-17T03:06:03Z</dcterms:created>
  <dcterms:modified xsi:type="dcterms:W3CDTF">2023-08-04T01:32:58Z</dcterms:modified>
</cp:coreProperties>
</file>