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267A2142-9DA1-4DB7-AAA4-94EAFD9120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12" i="5"/>
  <c r="I11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2" i="5"/>
  <c r="E11" i="5"/>
  <c r="F3" i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<sst xmlns="http://schemas.openxmlformats.org/spreadsheetml/2006/main" count="91" uniqueCount="56">
  <si>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</si>
  <si>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</si>
  <si>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</si>
  <si>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</si>
  <si>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</si>
  <si>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</si>
  <si>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</si>
  <si>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</si>
  <si>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</si>
  <si>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</si>
  <si>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</si>
  <si>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</si>
  <si>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</si>
  <si>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</si>
  <si>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</si>
  <si>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</si>
  <si>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</si>
  <si>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</si>
  <si>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</si>
  <si>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</si>
  <si>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</si>
  <si>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</si>
  <si>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</si>
  <si>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</si>
  <si>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</si>
  <si>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</si>
  <si>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</si>
  <si>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</si>
  <si>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</si>
  <si>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</si>
  <si>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</si>
  <si>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</si>
  <si>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</si>
  <si>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</si>
  <si>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</si>
  <si>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</si>
  <si>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</si>
  <si>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</si>
  <si>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</si>
  <si>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</si>
  <si>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</si>
  <si>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</si>
  <si>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</si>
  <si>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</si>
  <si>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</si>
  <si>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</si>
  <si>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</si>
  <si>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</si>
  <si>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</si>
  <si>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</si>
  <si>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</si>
  <si>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</si>
  <si>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EBARDO, IVY B.</t>
  </si>
  <si>
    <t>TOTAL VL = 47.500</t>
  </si>
  <si>
    <t>TOTAL SL = 67.500</t>
  </si>
  <si>
    <t>DUE TO END OF TERM EFFECTIVE DATE: JULY 01,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</si>
</sst>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1152" topLeftCell="A57" activePane="bottomLeft"/>
      <selection activeCell="M2" sqref="M2"/>
      <selection pane="bottomLeft" activeCell="D76" sqref="D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">
        <v>52</v>
      </c>
      <c r="C2" s="63"/>
      <c r="D2" s="21" t="s">
        <v>14</v>
      </c>
      <c r="E2" s="10"/>
      <c r="F2" s="64"/>
      <c r="G2" s="64"/>
      <c r="H2" s="28" t="s">
        <v>10</v>
      </c>
      <c r="I2" s="25"/>
      <c r="J2" s="65"/>
      <c r="K2" s="66"/>
    </row>
    <row r="3" spans="1:11" x14ac:dyDescent="0.3">
      <c r="A3" s="18" t="s">
        <v>15</v>
      </c>
      <c r="B3" s="63"/>
      <c r="C3" s="63"/>
      <c r="D3" s="22" t="s">
        <v>13</v>
      </c>
      <c r="F3" s="67">
        <v>42857</v>
      </c>
      <c r="G3" s="68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3" t="s">
        <v>48</v>
      </c>
      <c r="C4" s="63"/>
      <c r="D4" s="22" t="s">
        <v>12</v>
      </c>
      <c r="F4" s="68" t="s">
        <v>49</v>
      </c>
      <c r="G4" s="68"/>
      <c r="H4" s="26" t="s">
        <v>17</v>
      </c>
      <c r="I4" s="26"/>
      <c r="J4" s="68"/>
      <c r="K4" s="7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2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62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13">
        <f>SUM(Table15[[#This Row],[EARNED]])-Table15[[#This Row],[Absence Undertime W/ Pay]]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13">
        <f>SUM(C12,E11)-D12</f>
        <v>2.5</v>
      </c>
      <c r="F12" s="20"/>
      <c r="G12" s="13">
        <f>IF(ISBLANK(Table15[[#This Row],[EARNED]]),"",Table15[[#This Row],[EARNED]])</f>
        <v>1.25</v>
      </c>
      <c r="H12" s="39"/>
      <c r="I12" s="13">
        <f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13">
        <f t="shared" ref="E13:E68" si="0">SUM(C13,E12)-D13</f>
        <v>3.75</v>
      </c>
      <c r="F13" s="20"/>
      <c r="G13" s="13">
        <f>IF(ISBLANK(Table15[[#This Row],[EARNED]]),"",Table15[[#This Row],[EARNED]])</f>
        <v>1.25</v>
      </c>
      <c r="H13" s="39"/>
      <c r="I13" s="13">
        <f t="shared" ref="I13:I68" si="1">SUM(G13,I12)-H13</f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13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13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13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13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13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13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13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13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13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13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13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13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13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13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13">
        <f t="shared" si="0"/>
        <v>13.75</v>
      </c>
      <c r="F21" s="20"/>
      <c r="G21" s="13">
        <f>IF(ISBLANK(Table15[[#This Row],[EARNED]]),"",Table15[[#This Row],[EARNED]])</f>
        <v>1.25</v>
      </c>
      <c r="H21" s="39"/>
      <c r="I21" s="13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13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13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13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13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13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13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13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13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13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13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13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13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13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13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13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13">
        <f t="shared" si="0"/>
        <v>18.75</v>
      </c>
      <c r="F30" s="20"/>
      <c r="G30" s="13">
        <f>IF(ISBLANK(Table15[[#This Row],[EARNED]]),"",Table15[[#This Row],[EARNED]])</f>
        <v>1.25</v>
      </c>
      <c r="H30" s="39"/>
      <c r="I30" s="13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13">
        <f t="shared" si="0"/>
        <v>20</v>
      </c>
      <c r="F31" s="20"/>
      <c r="G31" s="13">
        <f>IF(ISBLANK(Table15[[#This Row],[EARNED]]),"",Table15[[#This Row],[EARNED]])</f>
        <v>1.25</v>
      </c>
      <c r="H31" s="39"/>
      <c r="I31" s="13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13">
        <f t="shared" si="0"/>
        <v>21.25</v>
      </c>
      <c r="F32" s="20"/>
      <c r="G32" s="13">
        <f>IF(ISBLANK(Table15[[#This Row],[EARNED]]),"",Table15[[#This Row],[EARNED]])</f>
        <v>1.25</v>
      </c>
      <c r="H32" s="39"/>
      <c r="I32" s="13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13">
        <f t="shared" si="0"/>
        <v>22.5</v>
      </c>
      <c r="F33" s="20"/>
      <c r="G33" s="13">
        <f>IF(ISBLANK(Table15[[#This Row],[EARNED]]),"",Table15[[#This Row],[EARNED]])</f>
        <v>1.25</v>
      </c>
      <c r="H33" s="39"/>
      <c r="I33" s="13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13">
        <f t="shared" si="0"/>
        <v>23.75</v>
      </c>
      <c r="F34" s="20"/>
      <c r="G34" s="13">
        <f>IF(ISBLANK(Table15[[#This Row],[EARNED]]),"",Table15[[#This Row],[EARNED]])</f>
        <v>1.25</v>
      </c>
      <c r="H34" s="39"/>
      <c r="I34" s="13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13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13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13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13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13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13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13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13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13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13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13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13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13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13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13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13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13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13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13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13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13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13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13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13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13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13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13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13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13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13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13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13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13">
        <f t="shared" si="0"/>
        <v>33.75</v>
      </c>
      <c r="F52" s="20"/>
      <c r="G52" s="13">
        <f>IF(ISBLANK(Table15[[#This Row],[EARNED]]),"",Table15[[#This Row],[EARNED]])</f>
        <v>1.25</v>
      </c>
      <c r="H52" s="39"/>
      <c r="I52" s="13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13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13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13">
        <f t="shared" si="0"/>
        <v>36.25</v>
      </c>
      <c r="F54" s="20"/>
      <c r="G54" s="13">
        <f>IF(ISBLANK(Table15[[#This Row],[EARNED]]),"",Table15[[#This Row],[EARNED]])</f>
        <v>1.25</v>
      </c>
      <c r="H54" s="39"/>
      <c r="I54" s="13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13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13">
        <f t="shared" si="1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13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13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13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13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13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13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13">
        <f t="shared" si="0"/>
        <v>42.5</v>
      </c>
      <c r="F59" s="20"/>
      <c r="G59" s="13">
        <f>IF(ISBLANK(Table15[[#This Row],[EARNED]]),"",Table15[[#This Row],[EARNED]])</f>
        <v>1.25</v>
      </c>
      <c r="H59" s="39"/>
      <c r="I59" s="13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13">
        <f t="shared" si="0"/>
        <v>43.75</v>
      </c>
      <c r="F60" s="20"/>
      <c r="G60" s="13">
        <f>IF(ISBLANK(Table15[[#This Row],[EARNED]]),"",Table15[[#This Row],[EARNED]])</f>
        <v>1.25</v>
      </c>
      <c r="H60" s="39"/>
      <c r="I60" s="13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13">
        <f t="shared" si="0"/>
        <v>40</v>
      </c>
      <c r="F61" s="20"/>
      <c r="G61" s="13">
        <f>IF(ISBLANK(Table15[[#This Row],[EARNED]]),"",Table15[[#This Row],[EARNED]])</f>
        <v>1.25</v>
      </c>
      <c r="H61" s="39"/>
      <c r="I61" s="13">
        <f t="shared" si="1"/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13">
        <f t="shared" si="0"/>
        <v>40</v>
      </c>
      <c r="F62" s="20"/>
      <c r="G62" s="13" t="str">
        <f>IF(ISBLANK(Table15[[#This Row],[EARNED]]),"",Table15[[#This Row],[EARNED]])</f>
        <v/>
      </c>
      <c r="H62" s="39"/>
      <c r="I62" s="13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13">
        <f t="shared" si="0"/>
        <v>41.25</v>
      </c>
      <c r="F63" s="20"/>
      <c r="G63" s="13">
        <f>IF(ISBLANK(Table15[[#This Row],[EARNED]]),"",Table15[[#This Row],[EARNED]])</f>
        <v>1.25</v>
      </c>
      <c r="H63" s="39"/>
      <c r="I63" s="13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13">
        <f t="shared" si="0"/>
        <v>42.5</v>
      </c>
      <c r="F64" s="20"/>
      <c r="G64" s="13">
        <f>IF(ISBLANK(Table15[[#This Row],[EARNED]]),"",Table15[[#This Row],[EARNED]])</f>
        <v>1.25</v>
      </c>
      <c r="H64" s="39"/>
      <c r="I64" s="13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13">
        <f t="shared" si="0"/>
        <v>43.75</v>
      </c>
      <c r="F65" s="20"/>
      <c r="G65" s="13">
        <f>IF(ISBLANK(Table15[[#This Row],[EARNED]]),"",Table15[[#This Row],[EARNED]])</f>
        <v>1.25</v>
      </c>
      <c r="H65" s="39"/>
      <c r="I65" s="13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13">
        <f t="shared" si="0"/>
        <v>45</v>
      </c>
      <c r="F66" s="20"/>
      <c r="G66" s="13">
        <f>IF(ISBLANK(Table15[[#This Row],[EARNED]]),"",Table15[[#This Row],[EARNED]])</f>
        <v>1.25</v>
      </c>
      <c r="H66" s="39"/>
      <c r="I66" s="13">
        <f t="shared" si="1"/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13">
        <f t="shared" si="0"/>
        <v>46.25</v>
      </c>
      <c r="F67" s="20"/>
      <c r="G67" s="13">
        <f>IF(ISBLANK(Table15[[#This Row],[EARNED]]),"",Table15[[#This Row],[EARNED]])</f>
        <v>1.25</v>
      </c>
      <c r="H67" s="39"/>
      <c r="I67" s="13">
        <f t="shared" si="1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13">
        <f t="shared" si="0"/>
        <v>47.5</v>
      </c>
      <c r="F68" s="20"/>
      <c r="G68" s="13">
        <f>IF(ISBLANK(Table15[[#This Row],[EARNED]]),"",Table15[[#This Row],[EARNED]])</f>
        <v>1.25</v>
      </c>
      <c r="H68" s="39"/>
      <c r="I68" s="13">
        <f t="shared" si="1"/>
        <v>67.5</v>
      </c>
      <c r="J68" s="11"/>
      <c r="K68" s="20"/>
    </row>
    <row r="69" spans="1:11" x14ac:dyDescent="0.3">
      <c r="A69" s="53"/>
      <c r="B69" s="54" t="s">
        <v>55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tr">
        <f>IF(ISBLANK('2018 LEAVE CREDITS'!B2:C2),"---------",'2018 LEAVE CREDITS'!B2:C2)</f>
        <v>EBARDO, IVY B.</v>
      </c>
      <c r="C2" s="63"/>
      <c r="D2" s="21" t="s">
        <v>14</v>
      </c>
      <c r="E2" s="10"/>
      <c r="F2" s="64"/>
      <c r="G2" s="64"/>
      <c r="H2" s="28" t="s">
        <v>10</v>
      </c>
      <c r="I2" s="25"/>
      <c r="J2" s="65"/>
      <c r="K2" s="66"/>
    </row>
    <row r="3" spans="1:11" x14ac:dyDescent="0.3">
      <c r="A3" s="18" t="s">
        <v>15</v>
      </c>
      <c r="B3" s="63" t="str">
        <f>IF(ISBLANK('2018 LEAVE CREDITS'!B3:C3),"",'2018 LEAVE CREDITS'!B3:C3)</f>
        <v/>
      </c>
      <c r="C3" s="63"/>
      <c r="D3" s="22" t="s">
        <v>13</v>
      </c>
      <c r="F3" s="67">
        <f>IF(ISBLANK('2018 LEAVE CREDITS'!F3:G3),"---------",'2018 LEAVE CREDITS'!F3:G3)</f>
        <v>42857</v>
      </c>
      <c r="G3" s="68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3"/>
      <c r="C4" s="63"/>
      <c r="D4" s="22" t="s">
        <v>12</v>
      </c>
      <c r="F4" s="68" t="str">
        <f>IF(ISBLANK('2018 LEAVE CREDITS'!F4:G4),"",'2018 LEAVE CREDITS'!F4:G4)</f>
        <v>SP/VMO</v>
      </c>
      <c r="G4" s="68"/>
      <c r="H4" s="26" t="s">
        <v>17</v>
      </c>
      <c r="I4" s="26"/>
      <c r="J4" s="68"/>
      <c r="K4" s="7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3" t="s">
        <v>33</v>
      </c>
      <c r="E1" s="73"/>
      <c r="F1" s="73"/>
      <c r="G1" s="73"/>
      <c r="J1" s="74" t="s">
        <v>34</v>
      </c>
      <c r="K1" s="74"/>
      <c r="L1" s="7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4" t="s">
        <v>38</v>
      </c>
      <c r="J6" s="74"/>
      <c r="K6" s="74"/>
      <c r="L6" s="74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2023-08-04T01:37:06Z</cp:lastPrinted>
  <dcterms:created xsi:type="dcterms:W3CDTF">2022-10-17T03:06:03Z</dcterms:created>
  <dcterms:modified xsi:type="dcterms:W3CDTF">2023-08-04T01:38:25Z</dcterms:modified>
</cp:coreProperties>
</file>