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323933FE-4C49-4580-B9C9-DF4E0EA738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9" i="5"/>
  <c r="G80" i="5"/>
  <c r="G81" i="5"/>
  <c r="G82" i="5"/>
  <c r="G83" i="5"/>
  <c r="G84" i="5"/>
  <c r="G85" i="5"/>
  <c r="G86" i="5"/>
  <c r="G87" i="5"/>
  <c r="G88" i="5"/>
  <c r="G89" i="5"/>
  <c r="G90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F3" i="1" l="1"/>
  <c r="B4" i="1"/>
  <c r="F4" i="1" l="1"/>
  <c r="B3" i="1"/>
  <c r="B2" i="1"/>
  <c r="G62" i="5"/>
  <c r="G49" i="5"/>
  <c r="G36" i="5"/>
  <c r="G23" i="5"/>
  <c r="E9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I11" i="5" s="1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12" i="5" l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9" i="5"/>
  <c r="A7" i="3" s="1"/>
  <c r="K3" i="3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<sst xmlns="http://schemas.openxmlformats.org/spreadsheetml/2006/main" count="92" uniqueCount="57">
  <si>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</si>
  <si>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</si>
  <si>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</si>
  <si>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</si>
  <si>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</si>
  <si>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</si>
  <si>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</si>
  <si>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</si>
  <si>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</si>
  <si>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</si>
  <si>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</si>
  <si>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</si>
  <si>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</si>
  <si>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</si>
  <si>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</si>
  <si>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</si>
  <si>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</si>
  <si>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</si>
  <si>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</si>
  <si>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</si>
  <si>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</si>
  <si>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</si>
  <si>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</si>
  <si>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</si>
  <si>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</si>
  <si>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</si>
  <si>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</si>
  <si>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</si>
  <si>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</si>
  <si>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</si>
  <si>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</si>
  <si>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</si>
  <si>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</si>
  <si>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</si>
  <si>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</si>
  <si>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</si>
  <si>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</si>
  <si>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</si>
  <si>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</si>
  <si>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</si>
  <si>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</si>
  <si>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</si>
  <si>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</si>
  <si>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</si>
  <si>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</si>
  <si>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</si>
  <si>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</si>
  <si>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</si>
  <si>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</si>
  <si>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PANGHULAN, NELSON</t>
  </si>
  <si>
    <t>CSU</t>
  </si>
  <si>
    <t>CASUAL EMPLOYEE</t>
  </si>
  <si>
    <t>TOTAL LEAVE BALANCE</t>
  </si>
  <si>
    <t xml:space="preserve"> *********************NOTHING FOLLOWS***********************</t>
  </si>
  <si>
    <t>OPTIONAL RETIREMENT EFFECTIVE DATE:JANUARY 01, 2024</t>
  </si>
  <si>
    <t>TOTAL VL = 50.000</t>
  </si>
  <si>
    <t>TOTAL SL = 75.000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</si>
</sst>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topLeftCell="A8" zoomScale="98" zoomScaleNormal="98" workbookViewId="0">
      <pane ySplit="2580" topLeftCell="A55" activePane="bottomLeft"/>
      <selection activeCell="G8" sqref="G8"/>
      <selection pane="bottomLeft" activeCell="B14" sqref="B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49</v>
      </c>
      <c r="C2" s="58"/>
      <c r="D2" s="21" t="s">
        <v>14</v>
      </c>
      <c r="E2" s="10"/>
      <c r="F2" s="59"/>
      <c r="G2" s="59"/>
      <c r="H2" s="28" t="s">
        <v>10</v>
      </c>
      <c r="I2" s="25"/>
      <c r="J2" s="60"/>
      <c r="K2" s="61"/>
    </row>
    <row r="3" spans="1:11" x14ac:dyDescent="0.3">
      <c r="A3" s="18" t="s">
        <v>15</v>
      </c>
      <c r="B3" s="58" t="s">
        <v>51</v>
      </c>
      <c r="C3" s="58"/>
      <c r="D3" s="22" t="s">
        <v>13</v>
      </c>
      <c r="F3" s="62"/>
      <c r="G3" s="63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58" t="s">
        <v>47</v>
      </c>
      <c r="C4" s="58"/>
      <c r="D4" s="22" t="s">
        <v>12</v>
      </c>
      <c r="F4" s="63" t="s">
        <v>50</v>
      </c>
      <c r="G4" s="63"/>
      <c r="H4" s="26" t="s">
        <v>17</v>
      </c>
      <c r="I4" s="26"/>
      <c r="J4" s="63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7" t="s">
        <v>8</v>
      </c>
      <c r="D7" s="67"/>
      <c r="E7" s="67"/>
      <c r="F7" s="67"/>
      <c r="G7" s="67" t="s">
        <v>7</v>
      </c>
      <c r="H7" s="67"/>
      <c r="I7" s="67"/>
      <c r="J7" s="6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7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57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IF(ISBLANK(Table15[[#This Row],[EARNED]]),"",Table15[[#This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>
        <f t="shared" ref="E12:E74" si="0">SUM(C12,E11)-D12</f>
        <v>2.5</v>
      </c>
      <c r="F12" s="20"/>
      <c r="G12" s="13">
        <f>IF(ISBLANK(Table15[[#This Row],[EARNED]]),"",Table15[[#This Row],[EARNED]])</f>
        <v>1.25</v>
      </c>
      <c r="H12" s="39"/>
      <c r="I12" s="9">
        <f t="shared" ref="I12:I74" si="1"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>
        <f t="shared" si="0"/>
        <v>3.75</v>
      </c>
      <c r="F13" s="20"/>
      <c r="G13" s="13">
        <f>IF(ISBLANK(Table15[[#This Row],[EARNED]]),"",Table15[[#This Row],[EARNED]])</f>
        <v>1.25</v>
      </c>
      <c r="H13" s="39"/>
      <c r="I13" s="9">
        <f t="shared" si="1"/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9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9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9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9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9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9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9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>
        <f t="shared" si="0"/>
        <v>13.75</v>
      </c>
      <c r="F21" s="20"/>
      <c r="G21" s="13">
        <f>IF(ISBLANK(Table15[[#This Row],[EARNED]]),"",Table15[[#This Row],[EARNED]])</f>
        <v>1.25</v>
      </c>
      <c r="H21" s="39"/>
      <c r="I21" s="9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48</v>
      </c>
      <c r="C22" s="13">
        <v>1.25</v>
      </c>
      <c r="D22" s="39">
        <v>5</v>
      </c>
      <c r="E22" s="9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9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9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9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9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9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9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9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9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9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>
        <f t="shared" si="0"/>
        <v>18.75</v>
      </c>
      <c r="F30" s="20"/>
      <c r="G30" s="13">
        <f>IF(ISBLANK(Table15[[#This Row],[EARNED]]),"",Table15[[#This Row],[EARNED]])</f>
        <v>1.25</v>
      </c>
      <c r="H30" s="39"/>
      <c r="I30" s="9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>
        <f t="shared" si="0"/>
        <v>20</v>
      </c>
      <c r="F31" s="20"/>
      <c r="G31" s="13">
        <f>IF(ISBLANK(Table15[[#This Row],[EARNED]]),"",Table15[[#This Row],[EARNED]])</f>
        <v>1.25</v>
      </c>
      <c r="H31" s="39"/>
      <c r="I31" s="9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>
        <f t="shared" si="0"/>
        <v>21.25</v>
      </c>
      <c r="F32" s="20"/>
      <c r="G32" s="13">
        <f>IF(ISBLANK(Table15[[#This Row],[EARNED]]),"",Table15[[#This Row],[EARNED]])</f>
        <v>1.25</v>
      </c>
      <c r="H32" s="39"/>
      <c r="I32" s="9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>
        <f t="shared" si="0"/>
        <v>22.5</v>
      </c>
      <c r="F33" s="20"/>
      <c r="G33" s="13">
        <f>IF(ISBLANK(Table15[[#This Row],[EARNED]]),"",Table15[[#This Row],[EARNED]])</f>
        <v>1.25</v>
      </c>
      <c r="H33" s="39"/>
      <c r="I33" s="9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>
        <f t="shared" si="0"/>
        <v>23.75</v>
      </c>
      <c r="F34" s="20"/>
      <c r="G34" s="13">
        <f>IF(ISBLANK(Table15[[#This Row],[EARNED]]),"",Table15[[#This Row],[EARNED]])</f>
        <v>1.25</v>
      </c>
      <c r="H34" s="39"/>
      <c r="I34" s="9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48</v>
      </c>
      <c r="C35" s="13">
        <v>1.25</v>
      </c>
      <c r="D35" s="39">
        <v>5</v>
      </c>
      <c r="E35" s="9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9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9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9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9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9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9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9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9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9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9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9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9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9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9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48</v>
      </c>
      <c r="C48" s="13">
        <v>1.25</v>
      </c>
      <c r="D48" s="39">
        <v>5</v>
      </c>
      <c r="E48" s="9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9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9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9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9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9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>
        <f t="shared" si="0"/>
        <v>33.75</v>
      </c>
      <c r="F52" s="20"/>
      <c r="G52" s="13">
        <f>IF(ISBLANK(Table15[[#This Row],[EARNED]]),"",Table15[[#This Row],[EARNED]])</f>
        <v>1.25</v>
      </c>
      <c r="H52" s="39"/>
      <c r="I52" s="9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9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>
        <f t="shared" si="0"/>
        <v>36.25</v>
      </c>
      <c r="F54" s="20"/>
      <c r="G54" s="13">
        <f>IF(ISBLANK(Table15[[#This Row],[EARNED]]),"",Table15[[#This Row],[EARNED]])</f>
        <v>1.25</v>
      </c>
      <c r="H54" s="39"/>
      <c r="I54" s="9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9">
        <f t="shared" si="1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9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9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9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>
        <f t="shared" si="0"/>
        <v>42.5</v>
      </c>
      <c r="F59" s="20"/>
      <c r="G59" s="13">
        <f>IF(ISBLANK(Table15[[#This Row],[EARNED]]),"",Table15[[#This Row],[EARNED]])</f>
        <v>1.25</v>
      </c>
      <c r="H59" s="39"/>
      <c r="I59" s="9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>
        <f t="shared" si="0"/>
        <v>43.75</v>
      </c>
      <c r="F60" s="20"/>
      <c r="G60" s="13">
        <f>IF(ISBLANK(Table15[[#This Row],[EARNED]]),"",Table15[[#This Row],[EARNED]])</f>
        <v>1.25</v>
      </c>
      <c r="H60" s="39"/>
      <c r="I60" s="9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48</v>
      </c>
      <c r="C61" s="13">
        <v>1.25</v>
      </c>
      <c r="D61" s="39">
        <v>5</v>
      </c>
      <c r="E61" s="9">
        <f t="shared" si="0"/>
        <v>40</v>
      </c>
      <c r="F61" s="20"/>
      <c r="G61" s="13">
        <f>IF(ISBLANK(Table15[[#This Row],[EARNED]]),"",Table15[[#This Row],[EARNED]])</f>
        <v>1.25</v>
      </c>
      <c r="H61" s="39"/>
      <c r="I61" s="9">
        <f t="shared" si="1"/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9">
        <f t="shared" si="0"/>
        <v>40</v>
      </c>
      <c r="F62" s="20"/>
      <c r="G62" s="13" t="str">
        <f>IF(ISBLANK(Table15[[#This Row],[EARNED]]),"",Table15[[#This Row],[EARNED]])</f>
        <v/>
      </c>
      <c r="H62" s="39"/>
      <c r="I62" s="9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>
        <f t="shared" si="0"/>
        <v>41.25</v>
      </c>
      <c r="F63" s="20"/>
      <c r="G63" s="13">
        <f>IF(ISBLANK(Table15[[#This Row],[EARNED]]),"",Table15[[#This Row],[EARNED]])</f>
        <v>1.25</v>
      </c>
      <c r="H63" s="39"/>
      <c r="I63" s="9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>
        <f t="shared" si="0"/>
        <v>42.5</v>
      </c>
      <c r="F64" s="20"/>
      <c r="G64" s="13">
        <f>IF(ISBLANK(Table15[[#This Row],[EARNED]]),"",Table15[[#This Row],[EARNED]])</f>
        <v>1.25</v>
      </c>
      <c r="H64" s="39"/>
      <c r="I64" s="9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>
        <f t="shared" si="0"/>
        <v>43.75</v>
      </c>
      <c r="F65" s="20"/>
      <c r="G65" s="13">
        <f>IF(ISBLANK(Table15[[#This Row],[EARNED]]),"",Table15[[#This Row],[EARNED]])</f>
        <v>1.25</v>
      </c>
      <c r="H65" s="39"/>
      <c r="I65" s="9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>
        <f t="shared" si="0"/>
        <v>45</v>
      </c>
      <c r="F66" s="20"/>
      <c r="G66" s="13">
        <f>IF(ISBLANK(Table15[[#This Row],[EARNED]]),"",Table15[[#This Row],[EARNED]])</f>
        <v>1.25</v>
      </c>
      <c r="H66" s="39"/>
      <c r="I66" s="9">
        <f t="shared" si="1"/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>
        <f t="shared" si="0"/>
        <v>46.25</v>
      </c>
      <c r="F67" s="20"/>
      <c r="G67" s="13">
        <f>IF(ISBLANK(Table15[[#This Row],[EARNED]]),"",Table15[[#This Row],[EARNED]])</f>
        <v>1.25</v>
      </c>
      <c r="H67" s="39"/>
      <c r="I67" s="9">
        <f t="shared" si="1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>
        <f t="shared" si="0"/>
        <v>47.5</v>
      </c>
      <c r="F68" s="20"/>
      <c r="G68" s="13">
        <f>IF(ISBLANK(Table15[[#This Row],[EARNED]]),"",Table15[[#This Row],[EARNED]])</f>
        <v>1.25</v>
      </c>
      <c r="H68" s="39"/>
      <c r="I68" s="9">
        <f t="shared" si="1"/>
        <v>67.5</v>
      </c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>
        <f t="shared" si="0"/>
        <v>48.75</v>
      </c>
      <c r="F69" s="20"/>
      <c r="G69" s="13">
        <f>IF(ISBLANK(Table15[[#This Row],[EARNED]]),"",Table15[[#This Row],[EARNED]])</f>
        <v>1.25</v>
      </c>
      <c r="H69" s="39"/>
      <c r="I69" s="9">
        <f t="shared" si="1"/>
        <v>68.75</v>
      </c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>
        <f t="shared" si="0"/>
        <v>50</v>
      </c>
      <c r="F70" s="20"/>
      <c r="G70" s="13">
        <f>IF(ISBLANK(Table15[[#This Row],[EARNED]]),"",Table15[[#This Row],[EARNED]])</f>
        <v>1.25</v>
      </c>
      <c r="H70" s="39"/>
      <c r="I70" s="9">
        <f t="shared" si="1"/>
        <v>70</v>
      </c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>
        <f t="shared" si="0"/>
        <v>51.25</v>
      </c>
      <c r="F71" s="20"/>
      <c r="G71" s="13">
        <f>IF(ISBLANK(Table15[[#This Row],[EARNED]]),"",Table15[[#This Row],[EARNED]])</f>
        <v>1.25</v>
      </c>
      <c r="H71" s="39"/>
      <c r="I71" s="9">
        <f t="shared" si="1"/>
        <v>71.25</v>
      </c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>
        <f t="shared" si="0"/>
        <v>52.5</v>
      </c>
      <c r="F72" s="20"/>
      <c r="G72" s="13">
        <f>IF(ISBLANK(Table15[[#This Row],[EARNED]]),"",Table15[[#This Row],[EARNED]])</f>
        <v>1.25</v>
      </c>
      <c r="H72" s="39"/>
      <c r="I72" s="9">
        <f t="shared" si="1"/>
        <v>72.5</v>
      </c>
      <c r="J72" s="11"/>
      <c r="K72" s="20"/>
    </row>
    <row r="73" spans="1:11" x14ac:dyDescent="0.3">
      <c r="A73" s="40">
        <v>44895</v>
      </c>
      <c r="B73" s="20"/>
      <c r="C73" s="13">
        <v>1.25</v>
      </c>
      <c r="D73" s="39"/>
      <c r="E73" s="9">
        <f t="shared" si="0"/>
        <v>53.75</v>
      </c>
      <c r="F73" s="20"/>
      <c r="G73" s="13">
        <f>IF(ISBLANK(Table15[[#This Row],[EARNED]]),"",Table15[[#This Row],[EARNED]])</f>
        <v>1.25</v>
      </c>
      <c r="H73" s="39"/>
      <c r="I73" s="9">
        <f t="shared" si="1"/>
        <v>73.75</v>
      </c>
      <c r="J73" s="11"/>
      <c r="K73" s="20"/>
    </row>
    <row r="74" spans="1:11" x14ac:dyDescent="0.3">
      <c r="A74" s="40">
        <v>44926</v>
      </c>
      <c r="B74" s="20" t="s">
        <v>48</v>
      </c>
      <c r="C74" s="13">
        <v>1.25</v>
      </c>
      <c r="D74" s="39">
        <v>5</v>
      </c>
      <c r="E74" s="9">
        <f t="shared" si="0"/>
        <v>50</v>
      </c>
      <c r="F74" s="20"/>
      <c r="G74" s="13">
        <f>IF(ISBLANK(Table15[[#This Row],[EARNED]]),"",Table15[[#This Row],[EARNED]])</f>
        <v>1.25</v>
      </c>
      <c r="H74" s="39"/>
      <c r="I74" s="9">
        <f t="shared" si="1"/>
        <v>75</v>
      </c>
      <c r="J74" s="11"/>
      <c r="K74" s="20"/>
    </row>
    <row r="75" spans="1:11" x14ac:dyDescent="0.3">
      <c r="A75" s="49"/>
      <c r="B75" s="50" t="s">
        <v>54</v>
      </c>
      <c r="C75" s="51"/>
      <c r="D75" s="52"/>
      <c r="E75" s="53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54" t="s">
        <v>55</v>
      </c>
      <c r="E76" s="9"/>
      <c r="F76" s="20"/>
      <c r="G76" s="9"/>
      <c r="H76" s="54" t="s">
        <v>56</v>
      </c>
      <c r="I76" s="9"/>
      <c r="J76" s="11"/>
      <c r="K76" s="20"/>
    </row>
    <row r="77" spans="1:11" x14ac:dyDescent="0.3">
      <c r="A77" s="40"/>
      <c r="B77" s="20"/>
      <c r="C77" s="13" t="s">
        <v>53</v>
      </c>
      <c r="D77" s="39"/>
      <c r="E77" s="9"/>
      <c r="F77" s="20"/>
      <c r="G77" s="51" t="s">
        <v>53</v>
      </c>
      <c r="H77" s="52"/>
      <c r="I77" s="53"/>
      <c r="J77" s="55"/>
      <c r="K77" s="56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BY:&amp;U JUEL D. COPER&amp;U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8" zoomScaleNormal="98" workbookViewId="0">
      <pane ySplit="3660" activePane="bottomLeft"/>
      <selection activeCell="B4" sqref="B4:C4"/>
      <selection pane="bottomLeft" activeCell="H11" sqref="H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tr">
        <f>IF(ISBLANK('2018 LEAVE CREDITS'!B2:C2),"---------",'2018 LEAVE CREDITS'!B2:C2)</f>
        <v>PANGHULAN, NELSON</v>
      </c>
      <c r="C2" s="58"/>
      <c r="D2" s="21" t="s">
        <v>14</v>
      </c>
      <c r="E2" s="10"/>
      <c r="F2" s="59"/>
      <c r="G2" s="59"/>
      <c r="H2" s="28" t="s">
        <v>10</v>
      </c>
      <c r="I2" s="25"/>
      <c r="J2" s="60"/>
      <c r="K2" s="61"/>
    </row>
    <row r="3" spans="1:11" x14ac:dyDescent="0.3">
      <c r="A3" s="18" t="s">
        <v>15</v>
      </c>
      <c r="B3" s="58" t="str">
        <f>IF(ISBLANK('2018 LEAVE CREDITS'!B3:C3),"",'2018 LEAVE CREDITS'!B3:C3)</f>
        <v>CASUAL EMPLOYEE</v>
      </c>
      <c r="C3" s="58"/>
      <c r="D3" s="22" t="s">
        <v>13</v>
      </c>
      <c r="F3" s="62" t="str">
        <f>IF(ISBLANK('2018 LEAVE CREDITS'!F3:G3),"---------",'2018 LEAVE CREDITS'!F3:G3)</f>
        <v>---------</v>
      </c>
      <c r="G3" s="63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58" t="str">
        <f>IF(ISBLANK('2018 LEAVE CREDITS'!B4:C4),"---------",'2018 LEAVE CREDITS'!B4:C4)</f>
        <v>CASUAL</v>
      </c>
      <c r="C4" s="58"/>
      <c r="D4" s="22" t="s">
        <v>12</v>
      </c>
      <c r="F4" s="63" t="str">
        <f>IF(ISBLANK('2018 LEAVE CREDITS'!F4:G4),"",'2018 LEAVE CREDITS'!F4:G4)</f>
        <v>CSU</v>
      </c>
      <c r="G4" s="63"/>
      <c r="H4" s="26" t="s">
        <v>17</v>
      </c>
      <c r="I4" s="26"/>
      <c r="J4" s="63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7" t="s">
        <v>8</v>
      </c>
      <c r="D7" s="67"/>
      <c r="E7" s="67"/>
      <c r="F7" s="67"/>
      <c r="G7" s="67" t="s">
        <v>7</v>
      </c>
      <c r="H7" s="67"/>
      <c r="I7" s="67"/>
      <c r="J7" s="6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175.03200000000001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250.03399999999999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175.03200000000001</v>
      </c>
      <c r="B3" s="11">
        <v>250.03399999999999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52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3">
      <c r="A7" s="11">
        <f>SUM('2018 LEAVE CREDITS'!E9,'2018 LEAVE CREDITS'!I9)</f>
        <v>125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2023-12-04T05:43:33Z</cp:lastPrinted>
  <dcterms:created xsi:type="dcterms:W3CDTF">2022-10-17T03:06:03Z</dcterms:created>
  <dcterms:modified xsi:type="dcterms:W3CDTF">2023-12-04T05:43:38Z</dcterms:modified>
</cp:coreProperties>
</file>