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89" i="5"/>
  <c r="G73" i="5"/>
  <c r="G83" i="5" l="1"/>
  <c r="G92" i="5" l="1"/>
  <c r="G82" i="5"/>
  <c r="G28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99" i="5"/>
  <c r="G98" i="5"/>
  <c r="G97" i="5"/>
  <c r="G96" i="5"/>
  <c r="G95" i="5"/>
  <c r="G94" i="5"/>
  <c r="G93" i="5"/>
  <c r="G91" i="5"/>
  <c r="G90" i="5"/>
  <c r="G87" i="5"/>
  <c r="G86" i="5"/>
  <c r="G85" i="5"/>
  <c r="G84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<sst xmlns="http://schemas.openxmlformats.org/spreadsheetml/2006/main" count="275" uniqueCount="139">
  <si>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</si>
  <si>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</si>
  <si>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</si>
  <si>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</si>
  <si>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</si>
  <si>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</si>
  <si>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</si>
  <si>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</si>
  <si>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</si>
  <si>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</si>
  <si>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</si>
  <si>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</si>
  <si>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</si>
  <si>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</si>
  <si>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</si>
  <si>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</si>
  <si>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</si>
  <si>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</si>
  <si>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</si>
  <si>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</si>
  <si>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</si>
  <si>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</si>
  <si>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</si>
  <si>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</si>
  <si>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</si>
  <si>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</si>
  <si>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</si>
  <si>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</si>
  <si>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</si>
  <si>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</si>
  <si>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</si>
  <si>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</si>
  <si>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</si>
  <si>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</si>
  <si>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</si>
  <si>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</si>
  <si>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</si>
  <si>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</si>
  <si>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</si>
  <si>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</si>
  <si>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</si>
  <si>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</si>
  <si>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</si>
  <si>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</si>
  <si>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</si>
  <si>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</si>
  <si>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</si>
  <si>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</si>
  <si>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</si>
  <si>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</si>
  <si>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</si>
  <si>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</si>
  <si>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</si>
  <si>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</si>
  <si>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</si>
  <si>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</si>
  <si>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</si>
  <si>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</si>
  <si>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</si>
  <si>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</si>
  <si>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</si>
  <si>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</si>
  <si>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</si>
  <si>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</si>
  <si>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</si>
  <si>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</si>
  <si>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</si>
  <si>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</si>
  <si>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</si>
  <si>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</si>
  <si>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</si>
  <si>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</si>
  <si>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</si>
  <si>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</si>
  <si>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</si>
  <si>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</si>
  <si>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</si>
  <si>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</si>
  <si>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</si>
  <si>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</si>
  <si>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</si>
  <si>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</si>
  <si>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</si>
  <si>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</si>
  <si>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</si>
  <si>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</si>
  <si>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</si>
  <si>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</si>
  <si>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</si>
  <si>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</si>
  <si>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</si>
  <si>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</si>
  <si>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</si>
  <si>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</si>
  <si>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</si>
  <si>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</si>
  <si>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</si>
  <si>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</si>
  <si>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</si>
  <si>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</si>
  <si>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</si>
  <si>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</si>
  <si>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</si>
  <si>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</si>
  <si>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</si>
  <si>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</si>
  <si>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</si>
  <si>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</si>
  <si>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</si>
  <si>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</si>
  <si>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</si>
  <si>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</si>
  <si>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</si>
  <si>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</si>
  <si>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</si>
  <si>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</si>
  <si>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</si>
  <si>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</si>
  <si>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</si>
  <si>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</si>
  <si>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</si>
  <si>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</si>
  <si>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</si>
  <si>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</si>
  <si>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</si>
  <si>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</si>
  <si>
    <t>7/13,19/2023</t>
  </si>
  <si>
    <t>9/7,19,26/2023</t>
  </si>
  <si>
    <t>UT(0-4-59)</t>
  </si>
  <si>
    <t>A(1-0-0)</t>
  </si>
  <si>
    <t>UT(0-0-13)</t>
  </si>
  <si>
    <t>UT(0-0-6)</t>
  </si>
  <si>
    <t>UT(0-2-57)</t>
  </si>
  <si>
    <t>UT(0-2-9)</t>
  </si>
  <si>
    <t>UT(0-4-4)</t>
  </si>
  <si>
    <t>UT(0-2-12)</t>
  </si>
  <si>
    <t>UT(0-3-12)</t>
  </si>
  <si>
    <t>2024</t>
  </si>
  <si>
    <t>FILIAL 01/24/2024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</si>
</sst>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6" totalsRowShown="0" headerRowDxfId="31" headerRowBorderDxfId="30" tableBorderDxfId="29" totalsRowBorderDxfId="28">
  <tableColumns count="11">
    <tableColumn id="1" name="PERIOD" dataDxfId="27"/>
    <tableColumn id="2" name="PARTICULARS" dataDxfId="26"/>
    <tableColumn id="3" name="EARNED" dataDxfId="25"/>
    <tableColumn id="4" name="Absence Undertime W/ Pay" dataDxfId="24"/>
    <tableColumn id="5" name="BALANCE" dataDxfId="23">
      <calculatedColumnFormula>SUM(Table13[EARNED])-SUM(Table13[Absence Undertime W/ Pay])+CONVERTION!$A$3</calculatedColumnFormula>
    </tableColumn>
    <tableColumn id="6" name="Absence Undertime W/O Pay" dataDxfId="22"/>
    <tableColumn id="7" name="EARNED " dataDxfId="21">
      <calculatedColumnFormula>IF(ISBLANK(Table13[[#This Row],[EARNED]]),"",Table13[[#This Row],[EARNED]])</calculatedColumnFormula>
    </tableColumn>
    <tableColumn id="8" name="Absence Undertime  W/ Pay" dataDxfId="20"/>
    <tableColumn id="9" name="BALANCE " dataDxfId="19">
      <calculatedColumnFormula>SUM(Table13[[EARNED ]])-SUM(Table13[Absence Undertime  W/ Pay])+CONVERTION!$B$3</calculatedColumnFormula>
    </tableColumn>
    <tableColumn id="10" name="Absence Undertime  W/O Pay" dataDxfId="18"/>
    <tableColumn id="11" name="REMARKS" dataDxfId="17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6" headerRowBorderDxfId="15" tableBorderDxfId="14" totalsRowBorderDxfId="13">
  <tableColumns count="11">
    <tableColumn id="1" name="PERIOD" dataDxfId="12"/>
    <tableColumn id="2" name="PARTICULARS" dataDxfId="11"/>
    <tableColumn id="3" name="EARNED" dataDxfId="10"/>
    <tableColumn id="4" name="Absence Undertime W/ Pay" dataDxfId="9"/>
    <tableColumn id="5" name="BALANCE" dataDxfId="8">
      <calculatedColumnFormula>SUM(Table1[EARNED])-SUM(Table1[Absence Undertime W/ Pay])+CONVERTION!$A$3</calculatedColumnFormula>
    </tableColumn>
    <tableColumn id="6" name="Absence Undertime W/O Pay" dataDxfId="7"/>
    <tableColumn id="7" name="EARNED " dataDxfId="6">
      <calculatedColumnFormula>IF(ISBLANK(Table1[[#This Row],[EARNED]]),"",Table1[[#This Row],[EARNED]])</calculatedColumnFormula>
    </tableColumn>
    <tableColumn id="8" name="Absence Undertime  W/ Pay" dataDxfId="5"/>
    <tableColumn id="9" name="BALANCE " dataDxfId="4">
      <calculatedColumnFormula>SUM(Table1[[EARNED ]])-SUM(Table1[Absence Undertime  W/ Pay])+CONVERTION!$B$3</calculatedColumnFormula>
    </tableColumn>
    <tableColumn id="10" name="Absence Undertime  W/O Pay" dataDxfId="3"/>
    <tableColumn id="11" name="REMARKS" dataDxfId="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topLeftCell="A2" zoomScaleNormal="100" workbookViewId="0">
      <pane ySplit="3690" topLeftCell="A84" activePane="bottomLeft"/>
      <selection activeCell="E9" sqref="E9"/>
      <selection pane="bottomLeft" activeCell="E101" sqref="E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114</v>
      </c>
      <c r="C2" s="51"/>
      <c r="D2" s="21" t="s">
        <v>14</v>
      </c>
      <c r="E2" s="10"/>
      <c r="F2" s="52" t="s">
        <v>43</v>
      </c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39085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59.767000000000003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 t="s">
        <v>136</v>
      </c>
      <c r="C71" s="13">
        <v>1.25</v>
      </c>
      <c r="D71" s="39">
        <v>0.4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 t="s">
        <v>129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44662</v>
      </c>
    </row>
    <row r="73" spans="1:11" x14ac:dyDescent="0.25">
      <c r="A73" s="40"/>
      <c r="B73" s="20" t="s">
        <v>135</v>
      </c>
      <c r="C73" s="13"/>
      <c r="D73" s="39">
        <v>0.27500000000000002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44682</v>
      </c>
      <c r="B74" s="20" t="s">
        <v>134</v>
      </c>
      <c r="C74" s="13">
        <v>1.25</v>
      </c>
      <c r="D74" s="39">
        <v>0.50800000000000001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133</v>
      </c>
      <c r="C75" s="13">
        <v>1.25</v>
      </c>
      <c r="D75" s="39">
        <v>0.26900000000000002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132</v>
      </c>
      <c r="C76" s="13">
        <v>1.25</v>
      </c>
      <c r="D76" s="39">
        <v>0.36899999999999999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44774</v>
      </c>
      <c r="B77" s="20" t="s">
        <v>131</v>
      </c>
      <c r="C77" s="13">
        <v>1.25</v>
      </c>
      <c r="D77" s="39">
        <v>1.2E-2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44805</v>
      </c>
      <c r="B78" s="20" t="s">
        <v>130</v>
      </c>
      <c r="C78" s="13">
        <v>1.25</v>
      </c>
      <c r="D78" s="39">
        <v>2.700000000000001E-2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129</v>
      </c>
      <c r="C80" s="13">
        <v>1.25</v>
      </c>
      <c r="D80" s="39">
        <v>1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>
        <v>44872</v>
      </c>
    </row>
    <row r="81" spans="1:11" x14ac:dyDescent="0.25">
      <c r="A81" s="40">
        <v>44896</v>
      </c>
      <c r="B81" s="20" t="s">
        <v>120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44918</v>
      </c>
    </row>
    <row r="83" spans="1:11" x14ac:dyDescent="0.25">
      <c r="A83" s="40"/>
      <c r="B83" s="20" t="s">
        <v>128</v>
      </c>
      <c r="C83" s="13"/>
      <c r="D83" s="39">
        <v>0.623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8" t="s">
        <v>118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44986</v>
      </c>
      <c r="B87" s="20" t="s">
        <v>46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44949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121</v>
      </c>
    </row>
    <row r="89" spans="1:11" x14ac:dyDescent="0.25">
      <c r="A89" s="40"/>
      <c r="B89" s="20" t="s">
        <v>53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 t="s">
        <v>122</v>
      </c>
    </row>
    <row r="90" spans="1:11" x14ac:dyDescent="0.25">
      <c r="A90" s="40">
        <v>45017</v>
      </c>
      <c r="B90" s="20" t="s">
        <v>70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3</v>
      </c>
      <c r="I90" s="9"/>
      <c r="J90" s="11"/>
      <c r="K90" s="20" t="s">
        <v>123</v>
      </c>
    </row>
    <row r="91" spans="1:11" x14ac:dyDescent="0.25">
      <c r="A91" s="40">
        <v>45047</v>
      </c>
      <c r="B91" s="20" t="s">
        <v>54</v>
      </c>
      <c r="C91" s="13">
        <v>1.25</v>
      </c>
      <c r="D91" s="39">
        <v>2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 t="s">
        <v>124</v>
      </c>
    </row>
    <row r="92" spans="1:11" x14ac:dyDescent="0.25">
      <c r="A92" s="40"/>
      <c r="B92" s="20" t="s">
        <v>87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5</v>
      </c>
      <c r="I92" s="9"/>
      <c r="J92" s="11"/>
      <c r="K92" s="20" t="s">
        <v>125</v>
      </c>
    </row>
    <row r="93" spans="1:11" x14ac:dyDescent="0.25">
      <c r="A93" s="40">
        <v>45078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45108</v>
      </c>
      <c r="B94" s="20" t="s">
        <v>47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2</v>
      </c>
      <c r="I94" s="9"/>
      <c r="J94" s="11"/>
      <c r="K94" s="20" t="s">
        <v>126</v>
      </c>
    </row>
    <row r="95" spans="1:11" x14ac:dyDescent="0.25">
      <c r="A95" s="40">
        <v>45139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45170</v>
      </c>
      <c r="B96" s="20" t="s">
        <v>53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45197</v>
      </c>
    </row>
    <row r="97" spans="1:11" x14ac:dyDescent="0.25">
      <c r="A97" s="40">
        <v>45200</v>
      </c>
      <c r="B97" s="20" t="s">
        <v>46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45224</v>
      </c>
    </row>
    <row r="98" spans="1:11" x14ac:dyDescent="0.25">
      <c r="A98" s="40">
        <v>45231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20"/>
    </row>
    <row r="100" spans="1:11" x14ac:dyDescent="0.25">
      <c r="A100" s="48" t="s">
        <v>137</v>
      </c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v>45292</v>
      </c>
      <c r="B101" s="20" t="s">
        <v>53</v>
      </c>
      <c r="C101" s="13">
        <v>1.25</v>
      </c>
      <c r="D101" s="39"/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138</v>
      </c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1"/>
      <c r="B126" s="15"/>
      <c r="C126" s="42"/>
      <c r="D126" s="43"/>
      <c r="E126" s="9"/>
      <c r="F126" s="15"/>
      <c r="G126" s="42" t="str">
        <f>IF(ISBLANK(Table13[[#This Row],[EARNED]]),"",Table13[[#This Row],[EARNED]])</f>
        <v/>
      </c>
      <c r="H126" s="43"/>
      <c r="I126" s="9"/>
      <c r="J126" s="12"/>
      <c r="K12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conditionalFormatting sqref="K88:K89">
    <cfRule type="timePeriod" dxfId="1" priority="1" timePeriod="lastWeek">
      <formula>AND(TODAY()-ROUNDDOWN(K88,0)&gt;=(WEEKDAY(TODAY())),TODAY()-ROUNDDOWN(K88,0)&lt;(WEEKDAY(TODAY())+7))</formula>
    </cfRule>
  </conditionalFormatting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22" activePane="bottomLeft"/>
      <selection activeCell="D9" sqref="D9"/>
      <selection pane="bottomLeft" activeCell="F104" sqref="F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114</v>
      </c>
      <c r="C2" s="51"/>
      <c r="D2" s="21" t="s">
        <v>14</v>
      </c>
      <c r="E2" s="10"/>
      <c r="F2" s="52" t="s">
        <v>43</v>
      </c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39085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1.2959999999999923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45017</v>
      </c>
      <c r="B98" s="20" t="s">
        <v>70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45099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45090</v>
      </c>
    </row>
    <row r="100" spans="1:11" x14ac:dyDescent="0.25">
      <c r="A100" s="40">
        <v>45132</v>
      </c>
      <c r="B100" s="20" t="s">
        <v>80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45143</v>
      </c>
    </row>
    <row r="101" spans="1:11" x14ac:dyDescent="0.25">
      <c r="A101" s="40">
        <v>45170</v>
      </c>
      <c r="B101" s="20" t="s">
        <v>58</v>
      </c>
      <c r="C101" s="13"/>
      <c r="D101" s="39">
        <v>3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127</v>
      </c>
    </row>
    <row r="102" spans="1:11" x14ac:dyDescent="0.25">
      <c r="A102" s="40"/>
      <c r="B102" s="20" t="s">
        <v>80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45196</v>
      </c>
    </row>
    <row r="103" spans="1:11" x14ac:dyDescent="0.25">
      <c r="A103" s="40">
        <v>45200</v>
      </c>
      <c r="B103" s="20" t="s">
        <v>80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45225</v>
      </c>
    </row>
    <row r="104" spans="1:11" x14ac:dyDescent="0.25">
      <c r="A104" s="40">
        <v>45231</v>
      </c>
      <c r="B104" s="20" t="s">
        <v>80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45273</v>
      </c>
    </row>
    <row r="105" spans="1:11" x14ac:dyDescent="0.25">
      <c r="A105" s="40"/>
      <c r="B105" s="20" t="s">
        <v>80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50">
        <v>45275</v>
      </c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conditionalFormatting sqref="K98:K100">
    <cfRule type="timePeriod" dxfId="0" priority="1" timePeriod="lastWeek">
      <formula>AND(TODAY()-ROUNDDOWN(K98,0)&gt;=(WEEKDAY(TODAY())),TODAY()-ROUNDDOWN(K98,0)&lt;(WEEKDAY(TODAY())+7))</formula>
    </cfRule>
  </conditionalFormatting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3</v>
      </c>
      <c r="F3" s="11">
        <v>12</v>
      </c>
      <c r="G3" s="45">
        <f>SUMIFS(F7:F14,E7:E14,E3)+SUMIFS(D7:D66,C7:C66,F3)+D3</f>
        <v>0.4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2024-02-13T01:07:32Z</dcterms:modified>
</cp:coreProperties>
</file>