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NEW HR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8" i="5" l="1"/>
  <c r="F4" i="1" l="1"/>
  <c r="B3" i="1"/>
  <c r="B2" i="1"/>
  <c r="G62" i="5"/>
  <c r="G49" i="5"/>
  <c r="G36" i="5"/>
  <c r="G23" i="5"/>
  <c r="E9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<sst xmlns="http://schemas.openxmlformats.org/spreadsheetml/2006/main" count="116" uniqueCount="70">
  <si>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</si>
  <si>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</si>
  <si>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</si>
  <si>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</si>
  <si>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</si>
  <si>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</si>
  <si>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</si>
  <si>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</si>
  <si>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</si>
  <si>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</si>
  <si>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</si>
  <si>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</si>
  <si>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</si>
  <si>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</si>
  <si>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</si>
  <si>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</si>
  <si>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</si>
  <si>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</si>
  <si>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</si>
  <si>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</si>
  <si>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</si>
  <si>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</si>
  <si>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</si>
  <si>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</si>
  <si>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</si>
  <si>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</si>
  <si>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</si>
  <si>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</si>
  <si>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</si>
  <si>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</si>
  <si>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</si>
  <si>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</si>
  <si>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</si>
  <si>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</si>
  <si>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</si>
  <si>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</si>
  <si>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</si>
  <si>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</si>
  <si>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</si>
  <si>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</si>
  <si>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</si>
  <si>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</si>
  <si>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</si>
  <si>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</si>
  <si>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</si>
  <si>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</si>
  <si>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</si>
  <si>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</si>
  <si>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</si>
  <si>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</si>
  <si>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DE ASIS, JANETTE</t>
  </si>
  <si>
    <t>VL(4-0-0)</t>
  </si>
  <si>
    <t>2/12,13,19,23/2018</t>
  </si>
  <si>
    <t>SP(3-0-0)</t>
  </si>
  <si>
    <t>CALAMITY 2/12,14,15/2020</t>
  </si>
  <si>
    <t>SL(1-0-0)</t>
  </si>
  <si>
    <t>SL(2-0-0)</t>
  </si>
  <si>
    <t>2/9,10/2023</t>
  </si>
  <si>
    <t>BPLO</t>
  </si>
  <si>
    <t>SL(3-0-0)</t>
  </si>
  <si>
    <t>4/24,25, 5/5/2023</t>
  </si>
  <si>
    <t>6/5-16/2023</t>
  </si>
  <si>
    <t>SL(10-0-0)</t>
  </si>
  <si>
    <t>07/10,12/2023</t>
  </si>
  <si>
    <t>7/31 - 8/1/2023</t>
  </si>
  <si>
    <t>10/31 - 11/3/2023</t>
  </si>
  <si>
    <t>11/16,17/2023</t>
  </si>
  <si>
    <t>12/15,27-29/2023</t>
  </si>
  <si>
    <t>2024</t>
  </si>
  <si>
    <t>VL(1-0-0)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</si>
</sst>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5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5"/>
  <sheetViews>
    <sheetView tabSelected="1" zoomScale="110" zoomScaleNormal="110" workbookViewId="0">
      <pane ySplit="4050" topLeftCell="A76" activePane="bottomLeft"/>
      <selection activeCell="F4" sqref="F4:G4"/>
      <selection pane="bottomLeft" activeCell="D86" sqref="D86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50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0"/>
      <c r="C3" s="50"/>
      <c r="D3" s="22" t="s">
        <v>13</v>
      </c>
      <c r="F3" s="54"/>
      <c r="G3" s="55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0" t="s">
        <v>48</v>
      </c>
      <c r="C4" s="50"/>
      <c r="D4" s="22" t="s">
        <v>12</v>
      </c>
      <c r="F4" s="55" t="s">
        <v>58</v>
      </c>
      <c r="G4" s="55"/>
      <c r="H4" s="26" t="s">
        <v>17</v>
      </c>
      <c r="I4" s="26"/>
      <c r="J4" s="55"/>
      <c r="K4" s="58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9" t="s">
        <v>8</v>
      </c>
      <c r="D7" s="59"/>
      <c r="E7" s="59"/>
      <c r="F7" s="59"/>
      <c r="G7" s="59" t="s">
        <v>7</v>
      </c>
      <c r="H7" s="59"/>
      <c r="I7" s="59"/>
      <c r="J7" s="59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65.25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91.25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49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49</v>
      </c>
      <c r="C35" s="13">
        <v>1.25</v>
      </c>
      <c r="D35" s="39">
        <v>5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 t="s">
        <v>53</v>
      </c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 t="s">
        <v>54</v>
      </c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49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49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44682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44713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44743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44774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44805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44835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44866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25">
      <c r="A74" s="40">
        <v>44896</v>
      </c>
      <c r="B74" s="20" t="s">
        <v>49</v>
      </c>
      <c r="C74" s="13">
        <v>1.25</v>
      </c>
      <c r="D74" s="39">
        <v>5</v>
      </c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25">
      <c r="A75" s="48" t="s">
        <v>47</v>
      </c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0">
        <v>44957</v>
      </c>
      <c r="B76" s="20"/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25">
      <c r="A77" s="40">
        <v>44985</v>
      </c>
      <c r="B77" s="20"/>
      <c r="C77" s="13">
        <v>1.25</v>
      </c>
      <c r="D77" s="39"/>
      <c r="E77" s="9"/>
      <c r="F77" s="20"/>
      <c r="G77" s="13">
        <f>IF(ISBLANK(Table15[[#This Row],[EARNED]]),"",Table15[[#This Row],[EARNED]])</f>
        <v>1.25</v>
      </c>
      <c r="H77" s="39"/>
      <c r="I77" s="9"/>
      <c r="J77" s="11"/>
      <c r="K77" s="20"/>
    </row>
    <row r="78" spans="1:11" x14ac:dyDescent="0.25">
      <c r="A78" s="40">
        <v>45016</v>
      </c>
      <c r="B78" s="20"/>
      <c r="C78" s="13">
        <v>1.25</v>
      </c>
      <c r="D78" s="39"/>
      <c r="E78" s="9"/>
      <c r="F78" s="20"/>
      <c r="G78" s="13">
        <f>IF(ISBLANK(Table15[[#This Row],[EARNED]]),"",Table15[[#This Row],[EARNED]])</f>
        <v>1.25</v>
      </c>
      <c r="H78" s="39"/>
      <c r="I78" s="9"/>
      <c r="J78" s="11"/>
      <c r="K78" s="20"/>
    </row>
    <row r="79" spans="1:11" x14ac:dyDescent="0.25">
      <c r="A79" s="40">
        <v>45046</v>
      </c>
      <c r="B79" s="20"/>
      <c r="C79" s="13">
        <v>1.25</v>
      </c>
      <c r="D79" s="39"/>
      <c r="E79" s="9"/>
      <c r="F79" s="20"/>
      <c r="G79" s="13">
        <f>IF(ISBLANK(Table15[[#This Row],[EARNED]]),"",Table15[[#This Row],[EARNED]])</f>
        <v>1.25</v>
      </c>
      <c r="H79" s="39"/>
      <c r="I79" s="9"/>
      <c r="J79" s="11"/>
      <c r="K79" s="20"/>
    </row>
    <row r="80" spans="1:11" x14ac:dyDescent="0.25">
      <c r="A80" s="40">
        <v>45077</v>
      </c>
      <c r="B80" s="20"/>
      <c r="C80" s="13">
        <v>1.25</v>
      </c>
      <c r="D80" s="39"/>
      <c r="E80" s="9"/>
      <c r="F80" s="20"/>
      <c r="G80" s="13">
        <f>IF(ISBLANK(Table15[[#This Row],[EARNED]]),"",Table15[[#This Row],[EARNED]])</f>
        <v>1.25</v>
      </c>
      <c r="H80" s="39"/>
      <c r="I80" s="9"/>
      <c r="J80" s="11"/>
      <c r="K80" s="20"/>
    </row>
    <row r="81" spans="1:11" x14ac:dyDescent="0.25">
      <c r="A81" s="40">
        <v>45107</v>
      </c>
      <c r="B81" s="20"/>
      <c r="C81" s="13">
        <v>1.25</v>
      </c>
      <c r="D81" s="39"/>
      <c r="E81" s="9"/>
      <c r="F81" s="20"/>
      <c r="G81" s="13">
        <f>IF(ISBLANK(Table15[[#This Row],[EARNED]]),"",Table15[[#This Row],[EARNED]])</f>
        <v>1.25</v>
      </c>
      <c r="H81" s="39"/>
      <c r="I81" s="9"/>
      <c r="J81" s="11"/>
      <c r="K81" s="20"/>
    </row>
    <row r="82" spans="1:11" x14ac:dyDescent="0.25">
      <c r="A82" s="40">
        <v>45138</v>
      </c>
      <c r="B82" s="20"/>
      <c r="C82" s="13">
        <v>1.25</v>
      </c>
      <c r="D82" s="39"/>
      <c r="E82" s="9"/>
      <c r="F82" s="20"/>
      <c r="G82" s="13">
        <f>IF(ISBLANK(Table15[[#This Row],[EARNED]]),"",Table15[[#This Row],[EARNED]])</f>
        <v>1.25</v>
      </c>
      <c r="H82" s="39"/>
      <c r="I82" s="9"/>
      <c r="J82" s="11"/>
      <c r="K82" s="20"/>
    </row>
    <row r="83" spans="1:11" x14ac:dyDescent="0.25">
      <c r="A83" s="40">
        <v>45169</v>
      </c>
      <c r="B83" s="20"/>
      <c r="C83" s="13">
        <v>1.25</v>
      </c>
      <c r="D83" s="39"/>
      <c r="E83" s="9"/>
      <c r="F83" s="20"/>
      <c r="G83" s="13">
        <f>IF(ISBLANK(Table15[[#This Row],[EARNED]]),"",Table15[[#This Row],[EARNED]])</f>
        <v>1.25</v>
      </c>
      <c r="H83" s="39"/>
      <c r="I83" s="9"/>
      <c r="J83" s="11"/>
      <c r="K83" s="20"/>
    </row>
    <row r="84" spans="1:11" x14ac:dyDescent="0.25">
      <c r="A84" s="40">
        <v>45199</v>
      </c>
      <c r="B84" s="20"/>
      <c r="C84" s="13">
        <v>1.25</v>
      </c>
      <c r="D84" s="39"/>
      <c r="E84" s="9"/>
      <c r="F84" s="20"/>
      <c r="G84" s="13">
        <f>IF(ISBLANK(Table15[[#This Row],[EARNED]]),"",Table15[[#This Row],[EARNED]])</f>
        <v>1.25</v>
      </c>
      <c r="H84" s="39"/>
      <c r="I84" s="9"/>
      <c r="J84" s="11"/>
      <c r="K84" s="20"/>
    </row>
    <row r="85" spans="1:11" x14ac:dyDescent="0.25">
      <c r="A85" s="40">
        <v>45230</v>
      </c>
      <c r="B85" s="20"/>
      <c r="C85" s="13">
        <v>1.25</v>
      </c>
      <c r="D85" s="39"/>
      <c r="E85" s="9"/>
      <c r="F85" s="20"/>
      <c r="G85" s="13">
        <f>IF(ISBLANK(Table15[[#This Row],[EARNED]]),"",Table15[[#This Row],[EARNED]])</f>
        <v>1.25</v>
      </c>
      <c r="H85" s="39"/>
      <c r="I85" s="9"/>
      <c r="J85" s="11"/>
      <c r="K85" s="20"/>
    </row>
    <row r="86" spans="1:11" x14ac:dyDescent="0.25">
      <c r="A86" s="40">
        <v>45260</v>
      </c>
      <c r="B86" s="20"/>
      <c r="C86" s="13">
        <v>1.25</v>
      </c>
      <c r="D86" s="39"/>
      <c r="E86" s="9"/>
      <c r="F86" s="20"/>
      <c r="G86" s="13">
        <f>IF(ISBLANK(Table15[[#This Row],[EARNED]]),"",Table15[[#This Row],[EARNED]])</f>
        <v>1.25</v>
      </c>
      <c r="H86" s="39"/>
      <c r="I86" s="9"/>
      <c r="J86" s="11"/>
      <c r="K86" s="20"/>
    </row>
    <row r="87" spans="1:11" x14ac:dyDescent="0.25">
      <c r="A87" s="40">
        <v>45291</v>
      </c>
      <c r="B87" s="20" t="s">
        <v>49</v>
      </c>
      <c r="C87" s="13">
        <v>1.25</v>
      </c>
      <c r="D87" s="39"/>
      <c r="E87" s="9"/>
      <c r="F87" s="20"/>
      <c r="G87" s="13">
        <f>IF(ISBLANK(Table15[[#This Row],[EARNED]]),"",Table15[[#This Row],[EARNED]])</f>
        <v>1.25</v>
      </c>
      <c r="H87" s="39"/>
      <c r="I87" s="9"/>
      <c r="J87" s="11"/>
      <c r="K87" s="20"/>
    </row>
    <row r="88" spans="1:11" x14ac:dyDescent="0.25">
      <c r="A88" s="48" t="s">
        <v>68</v>
      </c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>
        <v>45322</v>
      </c>
      <c r="B89" s="20"/>
      <c r="C89" s="13">
        <v>1.25</v>
      </c>
      <c r="D89" s="39"/>
      <c r="E89" s="9"/>
      <c r="F89" s="20"/>
      <c r="G89" s="13">
        <f>IF(ISBLANK(Table15[[#This Row],[EARNED]]),"",Table15[[#This Row],[EARNED]])</f>
        <v>1.25</v>
      </c>
      <c r="H89" s="39"/>
      <c r="I89" s="9"/>
      <c r="J89" s="11"/>
      <c r="K89" s="20"/>
    </row>
    <row r="90" spans="1:11" x14ac:dyDescent="0.25">
      <c r="A90" s="40">
        <v>45351</v>
      </c>
      <c r="B90" s="20" t="s">
        <v>69</v>
      </c>
      <c r="C90" s="13"/>
      <c r="D90" s="39">
        <v>1</v>
      </c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49">
        <v>45323</v>
      </c>
    </row>
    <row r="91" spans="1:11" x14ac:dyDescent="0.25">
      <c r="A91" s="40">
        <v>45382</v>
      </c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IF(ISBLANK(Table15[[#This Row],[EARNED]]),"",Table15[[#This Row],[EARNED]])</f>
        <v/>
      </c>
      <c r="H134" s="39"/>
      <c r="I134" s="9"/>
      <c r="J134" s="11"/>
      <c r="K134" s="20"/>
    </row>
    <row r="135" spans="1:11" x14ac:dyDescent="0.25">
      <c r="A135" s="41"/>
      <c r="B135" s="15"/>
      <c r="C135" s="42"/>
      <c r="D135" s="43"/>
      <c r="E135" s="9"/>
      <c r="F135" s="15"/>
      <c r="G135" s="42" t="str">
        <f>IF(ISBLANK(Table15[[#This Row],[EARNED]]),"",Table15[[#This Row],[EARNED]])</f>
        <v/>
      </c>
      <c r="H135" s="43"/>
      <c r="I135" s="9"/>
      <c r="J135" s="12"/>
      <c r="K135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zoomScale="110" zoomScaleNormal="110" workbookViewId="0">
      <pane ySplit="4050" topLeftCell="A11" activePane="bottomLeft"/>
      <selection activeCell="I9" sqref="I9"/>
      <selection pane="bottomLeft" activeCell="C34" sqref="C34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tr">
        <f>IF(ISBLANK('2018 LEAVE CREDITS'!B2:C2),"---------",'2018 LEAVE CREDITS'!B2:C2)</f>
        <v>DE ASIS, JANETTE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0" t="str">
        <f>IF(ISBLANK('2018 LEAVE CREDITS'!B3:C3),"",'2018 LEAVE CREDITS'!B3:C3)</f>
        <v/>
      </c>
      <c r="C3" s="50"/>
      <c r="D3" s="22" t="s">
        <v>13</v>
      </c>
      <c r="F3" s="54"/>
      <c r="G3" s="55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0"/>
      <c r="C4" s="50"/>
      <c r="D4" s="22" t="s">
        <v>12</v>
      </c>
      <c r="F4" s="55" t="str">
        <f>IF(ISBLANK('2018 LEAVE CREDITS'!F4:G4),"",'2018 LEAVE CREDITS'!F4:G4)</f>
        <v>BPLO</v>
      </c>
      <c r="G4" s="55"/>
      <c r="H4" s="26" t="s">
        <v>17</v>
      </c>
      <c r="I4" s="26"/>
      <c r="J4" s="55"/>
      <c r="K4" s="58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9" t="s">
        <v>8</v>
      </c>
      <c r="D7" s="59"/>
      <c r="E7" s="59"/>
      <c r="F7" s="59"/>
      <c r="G7" s="59" t="s">
        <v>7</v>
      </c>
      <c r="H7" s="59"/>
      <c r="I7" s="59"/>
      <c r="J7" s="59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14.895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34.683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43132</v>
      </c>
      <c r="B11" s="20" t="s">
        <v>51</v>
      </c>
      <c r="C11" s="13"/>
      <c r="D11" s="39">
        <v>4</v>
      </c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 t="s">
        <v>52</v>
      </c>
    </row>
    <row r="12" spans="1:11" x14ac:dyDescent="0.25">
      <c r="A12" s="48" t="s">
        <v>46</v>
      </c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>
        <v>44888</v>
      </c>
      <c r="B13" s="20" t="s">
        <v>55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>
        <v>1</v>
      </c>
      <c r="I13" s="9"/>
      <c r="J13" s="11"/>
      <c r="K13" s="49">
        <v>44887</v>
      </c>
    </row>
    <row r="14" spans="1:11" x14ac:dyDescent="0.25">
      <c r="A14" s="48" t="s">
        <v>47</v>
      </c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>
        <v>44958</v>
      </c>
      <c r="B15" s="20" t="s">
        <v>56</v>
      </c>
      <c r="C15" s="13"/>
      <c r="D15" s="39"/>
      <c r="E15" s="9"/>
      <c r="F15" s="20"/>
      <c r="G15" s="13" t="str">
        <f>IF(ISBLANK(Table1[[#This Row],[EARNED]]),"",Table1[[#This Row],[EARNED]])</f>
        <v/>
      </c>
      <c r="H15" s="39">
        <v>2</v>
      </c>
      <c r="I15" s="9"/>
      <c r="J15" s="11"/>
      <c r="K15" s="20" t="s">
        <v>57</v>
      </c>
    </row>
    <row r="16" spans="1:11" x14ac:dyDescent="0.25">
      <c r="A16" s="40">
        <v>45017</v>
      </c>
      <c r="B16" s="20" t="s">
        <v>59</v>
      </c>
      <c r="C16" s="42"/>
      <c r="D16" s="43"/>
      <c r="E16" s="9"/>
      <c r="F16" s="15"/>
      <c r="G16" s="42" t="str">
        <f>IF(ISBLANK(Table1[[#This Row],[EARNED]]),"",Table1[[#This Row],[EARNED]])</f>
        <v/>
      </c>
      <c r="H16" s="43">
        <v>3</v>
      </c>
      <c r="I16" s="9"/>
      <c r="J16" s="12"/>
      <c r="K16" s="20" t="s">
        <v>60</v>
      </c>
    </row>
    <row r="17" spans="1:11" x14ac:dyDescent="0.25">
      <c r="A17" s="40">
        <v>45096</v>
      </c>
      <c r="B17" s="20" t="s">
        <v>62</v>
      </c>
      <c r="C17" s="13"/>
      <c r="D17" s="39"/>
      <c r="E17" s="9"/>
      <c r="F17" s="20"/>
      <c r="G17" s="13" t="str">
        <f>IF(ISBLANK(Table1[[#This Row],[EARNED]]),"",Table1[[#This Row],[EARNED]])</f>
        <v/>
      </c>
      <c r="H17" s="39">
        <v>10</v>
      </c>
      <c r="I17" s="9"/>
      <c r="J17" s="11"/>
      <c r="K17" s="20" t="s">
        <v>61</v>
      </c>
    </row>
    <row r="18" spans="1:11" x14ac:dyDescent="0.25">
      <c r="A18" s="40">
        <v>45108</v>
      </c>
      <c r="B18" s="20" t="s">
        <v>56</v>
      </c>
      <c r="C18" s="13"/>
      <c r="D18" s="39"/>
      <c r="E18" s="9"/>
      <c r="F18" s="20"/>
      <c r="G18" s="13" t="str">
        <f>IF(ISBLANK(Table1[[#This Row],[EARNED]]),"",Table1[[#This Row],[EARNED]])</f>
        <v/>
      </c>
      <c r="H18" s="39">
        <v>2</v>
      </c>
      <c r="I18" s="9"/>
      <c r="J18" s="11"/>
      <c r="K18" s="20" t="s">
        <v>63</v>
      </c>
    </row>
    <row r="19" spans="1:11" x14ac:dyDescent="0.25">
      <c r="A19" s="40">
        <v>45140</v>
      </c>
      <c r="B19" s="20" t="s">
        <v>56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>
        <v>2</v>
      </c>
      <c r="I19" s="9"/>
      <c r="J19" s="11"/>
      <c r="K19" s="20" t="s">
        <v>64</v>
      </c>
    </row>
    <row r="20" spans="1:11" x14ac:dyDescent="0.25">
      <c r="A20" s="40">
        <v>45170</v>
      </c>
      <c r="B20" s="20" t="s">
        <v>55</v>
      </c>
      <c r="C20" s="13"/>
      <c r="D20" s="39"/>
      <c r="E20" s="9"/>
      <c r="F20" s="20"/>
      <c r="G20" s="13" t="str">
        <f>IF(ISBLANK(Table1[[#This Row],[EARNED]]),"",Table1[[#This Row],[EARNED]])</f>
        <v/>
      </c>
      <c r="H20" s="39">
        <v>1</v>
      </c>
      <c r="I20" s="9"/>
      <c r="J20" s="11"/>
      <c r="K20" s="49">
        <v>45170</v>
      </c>
    </row>
    <row r="21" spans="1:11" x14ac:dyDescent="0.25">
      <c r="A21" s="40"/>
      <c r="B21" s="20" t="s">
        <v>55</v>
      </c>
      <c r="C21" s="13"/>
      <c r="D21" s="39"/>
      <c r="E21" s="9"/>
      <c r="F21" s="20"/>
      <c r="G21" s="13" t="str">
        <f>IF(ISBLANK(Table1[[#This Row],[EARNED]]),"",Table1[[#This Row],[EARNED]])</f>
        <v/>
      </c>
      <c r="H21" s="39">
        <v>1</v>
      </c>
      <c r="I21" s="9"/>
      <c r="J21" s="11"/>
      <c r="K21" s="49">
        <v>45194</v>
      </c>
    </row>
    <row r="22" spans="1:11" x14ac:dyDescent="0.25">
      <c r="A22" s="40">
        <v>45200</v>
      </c>
      <c r="B22" s="20" t="s">
        <v>56</v>
      </c>
      <c r="C22" s="13"/>
      <c r="D22" s="39"/>
      <c r="E22" s="9"/>
      <c r="F22" s="20"/>
      <c r="G22" s="13" t="str">
        <f>IF(ISBLANK(Table1[[#This Row],[EARNED]]),"",Table1[[#This Row],[EARNED]])</f>
        <v/>
      </c>
      <c r="H22" s="39">
        <v>2</v>
      </c>
      <c r="I22" s="9"/>
      <c r="J22" s="11"/>
      <c r="K22" s="20" t="s">
        <v>65</v>
      </c>
    </row>
    <row r="23" spans="1:11" x14ac:dyDescent="0.25">
      <c r="A23" s="40">
        <v>45231</v>
      </c>
      <c r="B23" s="20" t="s">
        <v>56</v>
      </c>
      <c r="C23" s="13"/>
      <c r="D23" s="39"/>
      <c r="E23" s="9"/>
      <c r="F23" s="20"/>
      <c r="G23" s="13" t="str">
        <f>IF(ISBLANK(Table1[[#This Row],[EARNED]]),"",Table1[[#This Row],[EARNED]])</f>
        <v/>
      </c>
      <c r="H23" s="39">
        <v>2</v>
      </c>
      <c r="I23" s="9"/>
      <c r="J23" s="11"/>
      <c r="K23" s="20" t="s">
        <v>66</v>
      </c>
    </row>
    <row r="24" spans="1:11" x14ac:dyDescent="0.25">
      <c r="A24" s="40"/>
      <c r="B24" s="20" t="s">
        <v>51</v>
      </c>
      <c r="C24" s="13"/>
      <c r="D24" s="39">
        <v>4</v>
      </c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 t="s">
        <v>67</v>
      </c>
    </row>
    <row r="25" spans="1:11" x14ac:dyDescent="0.25">
      <c r="A25" s="40"/>
      <c r="B25" s="20" t="s">
        <v>55</v>
      </c>
      <c r="C25" s="13"/>
      <c r="D25" s="39"/>
      <c r="E25" s="9"/>
      <c r="F25" s="20"/>
      <c r="G25" s="13" t="str">
        <f>IF(ISBLANK(Table1[[#This Row],[EARNED]]),"",Table1[[#This Row],[EARNED]])</f>
        <v/>
      </c>
      <c r="H25" s="39">
        <v>1</v>
      </c>
      <c r="I25" s="9"/>
      <c r="J25" s="11"/>
      <c r="K25" s="49">
        <v>45254</v>
      </c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A5" sqref="A5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22.895</v>
      </c>
      <c r="B3" s="11">
        <v>61.683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1" t="s">
        <v>38</v>
      </c>
      <c r="J6" s="61"/>
      <c r="K6" s="61"/>
      <c r="L6" s="61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2024-02-13T01:41:33Z</dcterms:modified>
</cp:coreProperties>
</file>