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38" i="1" l="1"/>
  <c r="G2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J4" i="3" l="1"/>
  <c r="G3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<sst xmlns="http://schemas.openxmlformats.org/spreadsheetml/2006/main" count="69" uniqueCount="61">
  <si>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</si>
  <si>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</si>
  <si>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</si>
  <si>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</si>
  <si>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</si>
  <si>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</si>
  <si>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</si>
  <si>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</si>
  <si>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</si>
  <si>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</si>
  <si>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</si>
  <si>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</si>
  <si>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</si>
  <si>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</si>
  <si>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</si>
  <si>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</si>
  <si>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</si>
  <si>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</si>
  <si>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</si>
  <si>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</si>
  <si>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</si>
  <si>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</si>
  <si>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</si>
  <si>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</si>
  <si>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</si>
  <si>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</si>
  <si>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</si>
  <si>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</si>
  <si>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</si>
  <si>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</si>
  <si>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</si>
  <si>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</si>
  <si>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</si>
  <si>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</si>
  <si>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</si>
  <si>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</si>
  <si>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</si>
  <si>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</si>
  <si>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</si>
  <si>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</si>
  <si>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</si>
  <si>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</si>
  <si>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ALERA, JEFFREY BENSON</t>
  </si>
  <si>
    <t>2022</t>
  </si>
  <si>
    <t>SL(2-0-0)</t>
  </si>
  <si>
    <t>SL(1-0-0)</t>
  </si>
  <si>
    <t>BDAY LEAVE 9/24/2022</t>
  </si>
  <si>
    <t>CASUAL</t>
  </si>
  <si>
    <t>CASUAL EMPLOYEE</t>
  </si>
  <si>
    <t>TICC</t>
  </si>
  <si>
    <t>5 - Single (including living common law)</t>
  </si>
  <si>
    <t>2023</t>
  </si>
  <si>
    <t>SP(3-0-0)</t>
  </si>
  <si>
    <t>9/26,27, 10/3/23</t>
  </si>
  <si>
    <t>2024</t>
  </si>
  <si>
    <t>2025</t>
  </si>
  <si>
    <t>SL(3-0-0)</t>
  </si>
  <si>
    <t>11/1,22,23/2023</t>
  </si>
  <si>
    <t>12/23,26/2023</t>
  </si>
  <si>
    <t>12/02,09,12/2023</t>
  </si>
  <si>
    <t>01/23,28,31/2024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</si>
</sst>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4" zoomScaleNormal="100" workbookViewId="0">
      <pane ySplit="3570" topLeftCell="A11" activePane="bottomLeft"/>
      <selection activeCell="I8" sqref="I8"/>
      <selection pane="bottomLeft" activeCell="B27" sqref="B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50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48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 t="s">
        <v>49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1.4169999999999998</v>
      </c>
      <c r="J9" s="11"/>
      <c r="K9" s="20"/>
    </row>
    <row r="10" spans="1:11" x14ac:dyDescent="0.25">
      <c r="A10" s="46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44799</v>
      </c>
      <c r="B11" s="20" t="s">
        <v>45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9">
        <v>44797</v>
      </c>
    </row>
    <row r="12" spans="1:11" x14ac:dyDescent="0.25">
      <c r="A12" s="38">
        <v>44830</v>
      </c>
      <c r="B12" s="20" t="s">
        <v>44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2</v>
      </c>
      <c r="K12" s="20" t="s">
        <v>46</v>
      </c>
    </row>
    <row r="13" spans="1:11" x14ac:dyDescent="0.25">
      <c r="A13" s="38">
        <v>44867</v>
      </c>
      <c r="B13" s="20" t="s">
        <v>45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>
        <v>1</v>
      </c>
      <c r="K13" s="49">
        <v>44864</v>
      </c>
    </row>
    <row r="14" spans="1:11" x14ac:dyDescent="0.25">
      <c r="A14" s="46" t="s">
        <v>51</v>
      </c>
      <c r="B14" s="20"/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20"/>
    </row>
    <row r="15" spans="1:11" x14ac:dyDescent="0.25">
      <c r="A15" s="38">
        <v>45019</v>
      </c>
      <c r="B15" s="20"/>
      <c r="C15" s="13">
        <v>1.167</v>
      </c>
      <c r="D15" s="37"/>
      <c r="E15" s="9"/>
      <c r="F15" s="20"/>
      <c r="G15" s="13">
        <f>IF(ISBLANK(Table1[[#This Row],[EARNED]]),"",Table1[[#This Row],[EARNED]])</f>
        <v>1.167</v>
      </c>
      <c r="H15" s="37"/>
      <c r="I15" s="9"/>
      <c r="J15" s="11"/>
      <c r="K15" s="20"/>
    </row>
    <row r="16" spans="1:11" x14ac:dyDescent="0.25">
      <c r="A16" s="38">
        <v>45077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45107</v>
      </c>
      <c r="B17" s="15"/>
      <c r="C17" s="13">
        <v>1.25</v>
      </c>
      <c r="D17" s="41"/>
      <c r="E17" s="9"/>
      <c r="F17" s="15"/>
      <c r="G17" s="13">
        <f>IF(ISBLANK(Table1[[#This Row],[EARNED]]),"",Table1[[#This Row],[EARNED]])</f>
        <v>1.25</v>
      </c>
      <c r="H17" s="41"/>
      <c r="I17" s="9"/>
      <c r="J17" s="12"/>
      <c r="K17" s="15"/>
    </row>
    <row r="18" spans="1:11" x14ac:dyDescent="0.25">
      <c r="A18" s="38">
        <v>45138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45169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45199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45230</v>
      </c>
      <c r="B21" s="20" t="s">
        <v>52</v>
      </c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 t="s">
        <v>53</v>
      </c>
    </row>
    <row r="22" spans="1:11" x14ac:dyDescent="0.25">
      <c r="A22" s="38">
        <v>45260</v>
      </c>
      <c r="B22" s="20" t="s">
        <v>56</v>
      </c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>
        <v>3</v>
      </c>
      <c r="I22" s="9"/>
      <c r="J22" s="11"/>
      <c r="K22" s="20" t="s">
        <v>57</v>
      </c>
    </row>
    <row r="23" spans="1:11" x14ac:dyDescent="0.25">
      <c r="A23" s="38">
        <v>45291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46" t="s">
        <v>54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45322</v>
      </c>
      <c r="B25" s="20" t="s">
        <v>44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2</v>
      </c>
      <c r="I25" s="9"/>
      <c r="J25" s="11"/>
      <c r="K25" s="20" t="s">
        <v>58</v>
      </c>
    </row>
    <row r="26" spans="1:11" x14ac:dyDescent="0.25">
      <c r="A26" s="38"/>
      <c r="B26" s="20" t="s">
        <v>56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3</v>
      </c>
      <c r="I26" s="9"/>
      <c r="J26" s="11"/>
      <c r="K26" s="20" t="s">
        <v>59</v>
      </c>
    </row>
    <row r="27" spans="1:11" x14ac:dyDescent="0.25">
      <c r="A27" s="38">
        <v>45351</v>
      </c>
      <c r="B27" s="20" t="s">
        <v>56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3</v>
      </c>
      <c r="I27" s="9"/>
      <c r="J27" s="11"/>
      <c r="K27" s="20" t="s">
        <v>60</v>
      </c>
    </row>
    <row r="28" spans="1:11" x14ac:dyDescent="0.25">
      <c r="A28" s="38">
        <v>45382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v>45412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45443</v>
      </c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v>45473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45504</v>
      </c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45535</v>
      </c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>
        <v>45565</v>
      </c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v>45596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45626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45657</v>
      </c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46" t="s">
        <v>55</v>
      </c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v>45688</v>
      </c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>
        <v>45716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/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/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/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/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9"/>
      <c r="B134" s="15"/>
      <c r="C134" s="40"/>
      <c r="D134" s="41"/>
      <c r="E134" s="9"/>
      <c r="F134" s="15"/>
      <c r="G134" s="13" t="str">
        <f>IF(ISBLANK(Table1[[#This Row],[EARNED]]),"",Table1[[#This Row],[EARNED]])</f>
        <v/>
      </c>
      <c r="H134" s="41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7">
        <v>3</v>
      </c>
      <c r="K3" s="35">
        <f>J4-1</f>
        <v>2</v>
      </c>
      <c r="L3" s="43">
        <f>IF($J$4=1,1.25,IF(ISBLANK($J$3),"---",1.25-VLOOKUP($K$3,$I$8:$K$37,2)))</f>
        <v>1.167</v>
      </c>
    </row>
    <row r="4" spans="1:12" ht="14.45" hidden="1" customHeight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8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8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2024-02-14T06:40:25Z</dcterms:modified>
</cp:coreProperties>
</file>