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5" l="1"/>
  <c r="G90" i="5" l="1"/>
  <c r="G88" i="5" l="1"/>
  <c r="G82" i="5" l="1"/>
  <c r="G83" i="5"/>
  <c r="G20" i="1" l="1"/>
  <c r="G75" i="5"/>
  <c r="G3" i="3"/>
  <c r="F4" i="1" l="1"/>
  <c r="B3" i="1"/>
  <c r="B2" i="1"/>
  <c r="G62" i="5"/>
  <c r="G49" i="5"/>
  <c r="G36" i="5"/>
  <c r="G23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1" i="5"/>
  <c r="G89" i="5"/>
  <c r="G87" i="5"/>
  <c r="G86" i="5"/>
  <c r="G85" i="5"/>
  <c r="G84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<sst xmlns="http://schemas.openxmlformats.org/spreadsheetml/2006/main" count="134" uniqueCount="80">
  <si>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</si>
  <si>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</si>
  <si>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</si>
  <si>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</si>
  <si>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</si>
  <si>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</si>
  <si>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</si>
  <si>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</si>
  <si>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</si>
  <si>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</si>
  <si>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</si>
  <si>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</si>
  <si>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</si>
  <si>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</si>
  <si>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</si>
  <si>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</si>
  <si>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</si>
  <si>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</si>
  <si>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</si>
  <si>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</si>
  <si>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</si>
  <si>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</si>
  <si>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</si>
  <si>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</si>
  <si>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</si>
  <si>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</si>
  <si>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</si>
  <si>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</si>
  <si>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</si>
  <si>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</si>
  <si>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</si>
  <si>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</si>
  <si>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</si>
  <si>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</si>
  <si>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</si>
  <si>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</si>
  <si>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</si>
  <si>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</si>
  <si>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</si>
  <si>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</si>
  <si>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</si>
  <si>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</si>
  <si>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</si>
  <si>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</si>
  <si>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</si>
  <si>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</si>
  <si>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</si>
  <si>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</si>
  <si>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</si>
  <si>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BAES, ELMER</t>
  </si>
  <si>
    <t>FL(5-0-0)</t>
  </si>
  <si>
    <t>A(4-0-0)</t>
  </si>
  <si>
    <t>UT(0-2-52)</t>
  </si>
  <si>
    <t>A(2-0-0)</t>
  </si>
  <si>
    <t>UT(0-0-10)</t>
  </si>
  <si>
    <t>UT(0-1-5)</t>
  </si>
  <si>
    <t>3/22,29/2019</t>
  </si>
  <si>
    <t>2/7,8/2019</t>
  </si>
  <si>
    <t>1/3,4,28,30/2019</t>
  </si>
  <si>
    <t>SP(7-0-0)</t>
  </si>
  <si>
    <t>PATERNITY 12/15-23/2021</t>
  </si>
  <si>
    <t>FL(4-0-0)</t>
  </si>
  <si>
    <t>VL(1-0-0)</t>
  </si>
  <si>
    <t>SL(2-0-0)</t>
  </si>
  <si>
    <t>3/24,27/2023</t>
  </si>
  <si>
    <t>5/5,8/2023</t>
  </si>
  <si>
    <t>EDP</t>
  </si>
  <si>
    <t>SL(3-0-0)</t>
  </si>
  <si>
    <t>5/5,11,12/2023</t>
  </si>
  <si>
    <t>SL(1-0-0)</t>
  </si>
  <si>
    <t>6/6-7/2023</t>
  </si>
  <si>
    <t>6/15,16/2023</t>
  </si>
  <si>
    <t>9/5-7/2023</t>
  </si>
  <si>
    <t>9/18-20/2023</t>
  </si>
  <si>
    <t>10/10-11/2023</t>
  </si>
  <si>
    <t>SP(1-0-0)</t>
  </si>
  <si>
    <t>11/28-30/2023,12/01/2023</t>
  </si>
  <si>
    <t>2024</t>
  </si>
  <si>
    <t>FL(1-0-0)</t>
  </si>
  <si>
    <t>12/27-29/2023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</si>
</sst>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K138"/>
  <sheetViews>
    <sheetView tabSelected="1" zoomScaleNormal="100" workbookViewId="0">
      <pane ySplit="3765" topLeftCell="A84" activePane="bottomLeft"/>
      <selection activeCell="E9" sqref="E9"/>
      <selection pane="bottomLeft" activeCell="K92" sqref="K9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>
        <v>41519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 t="s">
        <v>66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89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49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 t="s">
        <v>59</v>
      </c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 t="s">
        <v>60</v>
      </c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61</v>
      </c>
      <c r="C74" s="13">
        <v>1.25</v>
      </c>
      <c r="D74" s="39">
        <v>4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62</v>
      </c>
      <c r="C75" s="13"/>
      <c r="D75" s="39">
        <v>1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49">
        <v>44924</v>
      </c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45078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45108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45139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45170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45200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45231</v>
      </c>
      <c r="B87" s="20" t="s">
        <v>75</v>
      </c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49">
        <v>45243</v>
      </c>
    </row>
    <row r="88" spans="1:11" x14ac:dyDescent="0.25">
      <c r="A88" s="40"/>
      <c r="B88" s="20" t="s">
        <v>61</v>
      </c>
      <c r="C88" s="13"/>
      <c r="D88" s="39">
        <v>4</v>
      </c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49" t="s">
        <v>76</v>
      </c>
    </row>
    <row r="89" spans="1:11" x14ac:dyDescent="0.25">
      <c r="A89" s="40">
        <v>45261</v>
      </c>
      <c r="B89" s="20" t="s">
        <v>78</v>
      </c>
      <c r="C89" s="13">
        <v>1.25</v>
      </c>
      <c r="D89" s="39">
        <v>1</v>
      </c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49">
        <v>45278</v>
      </c>
    </row>
    <row r="90" spans="1:11" x14ac:dyDescent="0.25">
      <c r="A90" s="48" t="s">
        <v>77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45292</v>
      </c>
      <c r="B91" s="20" t="s">
        <v>69</v>
      </c>
      <c r="C91" s="13"/>
      <c r="D91" s="39"/>
      <c r="E91" s="9"/>
      <c r="F91" s="20"/>
      <c r="G91" s="13" t="str">
        <f>IF(ISBLANK(Table15[[#This Row],[EARNED]]),"",Table15[[#This Row],[EARNED]])</f>
        <v/>
      </c>
      <c r="H91" s="39">
        <v>1</v>
      </c>
      <c r="I91" s="9"/>
      <c r="J91" s="11"/>
      <c r="K91" s="49">
        <v>45305</v>
      </c>
    </row>
    <row r="92" spans="1:11" x14ac:dyDescent="0.25">
      <c r="A92" s="40"/>
      <c r="B92" s="20" t="s">
        <v>75</v>
      </c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49">
        <v>45320</v>
      </c>
    </row>
    <row r="93" spans="1:11" x14ac:dyDescent="0.25">
      <c r="A93" s="40">
        <v>45323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45352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45383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45413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45444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45474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45505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45536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45566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45597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45627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zoomScale="110" zoomScaleNormal="110" workbookViewId="0">
      <pane ySplit="4050" topLeftCell="A13" activePane="bottomLeft"/>
      <selection activeCell="I9" sqref="I9"/>
      <selection pane="bottomLeft" activeCell="F35" sqref="F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BAES, ELMER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 t="str">
        <f>IF(ISBLANK('2018 LEAVE CREDITS'!F4:G4),"",'2018 LEAVE CREDITS'!F4:G4)</f>
        <v>EDP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1.0670000000000002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31.582999999999998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43466</v>
      </c>
      <c r="B11" s="40" t="s">
        <v>51</v>
      </c>
      <c r="C11" s="13"/>
      <c r="D11" s="39">
        <v>4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58</v>
      </c>
    </row>
    <row r="12" spans="1:11" x14ac:dyDescent="0.25">
      <c r="A12" s="40"/>
      <c r="B12" s="20" t="s">
        <v>52</v>
      </c>
      <c r="C12" s="13"/>
      <c r="D12" s="39">
        <v>0.35799999999999998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43497</v>
      </c>
      <c r="B13" s="20" t="s">
        <v>53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57</v>
      </c>
    </row>
    <row r="14" spans="1:11" x14ac:dyDescent="0.25">
      <c r="A14" s="40"/>
      <c r="B14" s="20" t="s">
        <v>54</v>
      </c>
      <c r="C14" s="13"/>
      <c r="D14" s="39">
        <v>2.1000000000000005E-2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43525</v>
      </c>
      <c r="B15" s="20" t="s">
        <v>53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56</v>
      </c>
    </row>
    <row r="16" spans="1:11" x14ac:dyDescent="0.25">
      <c r="A16" s="41"/>
      <c r="B16" s="15" t="s">
        <v>55</v>
      </c>
      <c r="C16" s="42"/>
      <c r="D16" s="43">
        <v>0.13500000000000001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44924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8" t="s">
        <v>47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23">
        <v>44986</v>
      </c>
      <c r="B20" s="20" t="s">
        <v>63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64</v>
      </c>
    </row>
    <row r="21" spans="1:11" x14ac:dyDescent="0.25">
      <c r="A21" s="40">
        <v>45047</v>
      </c>
      <c r="B21" s="20" t="s">
        <v>63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65</v>
      </c>
    </row>
    <row r="22" spans="1:11" x14ac:dyDescent="0.25">
      <c r="A22" s="40"/>
      <c r="B22" s="20" t="s">
        <v>67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3</v>
      </c>
      <c r="I22" s="9"/>
      <c r="J22" s="11"/>
      <c r="K22" s="20" t="s">
        <v>68</v>
      </c>
    </row>
    <row r="23" spans="1:11" x14ac:dyDescent="0.25">
      <c r="A23" s="40"/>
      <c r="B23" s="20" t="s">
        <v>69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45063</v>
      </c>
    </row>
    <row r="24" spans="1:11" x14ac:dyDescent="0.25">
      <c r="A24" s="40"/>
      <c r="B24" s="20" t="s">
        <v>69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45076</v>
      </c>
    </row>
    <row r="25" spans="1:11" x14ac:dyDescent="0.25">
      <c r="A25" s="40">
        <v>45078</v>
      </c>
      <c r="B25" s="20" t="s">
        <v>63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/>
    </row>
    <row r="26" spans="1:11" x14ac:dyDescent="0.25">
      <c r="A26" s="40"/>
      <c r="B26" s="20" t="s">
        <v>63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71</v>
      </c>
    </row>
    <row r="27" spans="1:11" x14ac:dyDescent="0.25">
      <c r="A27" s="40">
        <v>45099</v>
      </c>
      <c r="B27" s="20" t="s">
        <v>69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45097</v>
      </c>
    </row>
    <row r="28" spans="1:11" x14ac:dyDescent="0.25">
      <c r="A28" s="40"/>
      <c r="B28" s="20" t="s">
        <v>63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70</v>
      </c>
    </row>
    <row r="29" spans="1:11" x14ac:dyDescent="0.25">
      <c r="A29" s="40">
        <v>45139</v>
      </c>
      <c r="B29" s="20" t="s">
        <v>69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45155</v>
      </c>
    </row>
    <row r="30" spans="1:11" x14ac:dyDescent="0.25">
      <c r="A30" s="40">
        <v>45170</v>
      </c>
      <c r="B30" s="20" t="s">
        <v>67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20" t="s">
        <v>72</v>
      </c>
    </row>
    <row r="31" spans="1:11" x14ac:dyDescent="0.25">
      <c r="A31" s="40"/>
      <c r="B31" s="20" t="s">
        <v>67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 t="s">
        <v>73</v>
      </c>
    </row>
    <row r="32" spans="1:11" x14ac:dyDescent="0.25">
      <c r="A32" s="40"/>
      <c r="B32" s="20" t="s">
        <v>69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45191</v>
      </c>
    </row>
    <row r="33" spans="1:11" x14ac:dyDescent="0.25">
      <c r="A33" s="40"/>
      <c r="B33" s="20" t="s">
        <v>63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74</v>
      </c>
    </row>
    <row r="34" spans="1:11" x14ac:dyDescent="0.25">
      <c r="A34" s="40">
        <v>45261</v>
      </c>
      <c r="B34" s="20" t="s">
        <v>67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 t="s">
        <v>79</v>
      </c>
    </row>
    <row r="35" spans="1:11" x14ac:dyDescent="0.25">
      <c r="A35" s="40"/>
      <c r="B35" s="20" t="s">
        <v>75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45282</v>
      </c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9.5809999999999995</v>
      </c>
      <c r="B3" s="11">
        <v>60.582999999999998</v>
      </c>
      <c r="D3"/>
      <c r="E3">
        <v>1</v>
      </c>
      <c r="F3">
        <v>18</v>
      </c>
      <c r="G3" s="47">
        <f>SUMIFS(F7:F14,E7:E14,E3)+SUMIFS(D7:D66,C7:C66,F3)+D3</f>
        <v>0.16200000000000003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2024-01-24T05:49:07Z</dcterms:modified>
</cp:coreProperties>
</file>