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B9CEE75C-A5FB-4B8A-AF80-10F43EFD57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4" l="1"/>
  <c r="G100" i="4"/>
  <c r="E9" i="4"/>
  <c r="G99" i="4"/>
  <c r="G97" i="4"/>
  <c r="G103" i="4"/>
  <c r="G104" i="4"/>
  <c r="G105" i="4"/>
  <c r="G106" i="4"/>
  <c r="G107" i="4"/>
  <c r="G108" i="4"/>
  <c r="G109" i="4"/>
  <c r="G110" i="4"/>
  <c r="G81" i="4" l="1"/>
  <c r="G75" i="4" l="1"/>
  <c r="G13" i="1"/>
  <c r="G15" i="1"/>
  <c r="G16" i="1"/>
  <c r="G17" i="1"/>
  <c r="G18" i="1"/>
  <c r="G102" i="4"/>
  <c r="G98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0" i="4"/>
  <c r="G79" i="4"/>
  <c r="G78" i="4"/>
  <c r="G77" i="4"/>
  <c r="G76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42" i="1"/>
  <c r="G11" i="1"/>
  <c r="G12" i="1"/>
  <c r="G14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10" i="1"/>
  <c r="G9" i="1"/>
  <c r="J4" i="3"/>
  <c r="F4" i="3"/>
  <c r="E4" i="3"/>
  <c r="E9" i="1"/>
  <c r="G3" i="3" l="1"/>
  <c r="K3" i="3"/>
  <c r="L3" i="3" s="1"/>
  <c r="I9" i="1"/>
</calcChain>
</file>

<file path=xl/sharedStrings.xml><?xml version="1.0" encoding="utf-8"?>
<sst xmlns="http://schemas.openxmlformats.org/spreadsheetml/2006/main" count="176" uniqueCount="80">
  <si>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</si>
  <si>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</si>
  <si>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</si>
  <si>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</si>
  <si>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</si>
  <si>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</si>
  <si>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</si>
  <si>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</si>
  <si>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</si>
  <si>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</si>
  <si>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</si>
  <si>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</si>
  <si>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</si>
  <si>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</si>
  <si>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</si>
  <si>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</si>
  <si>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</si>
  <si>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</si>
  <si>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</si>
  <si>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</si>
  <si>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</si>
  <si>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</si>
  <si>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</si>
  <si>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</si>
  <si>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</si>
  <si>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</si>
  <si>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</si>
  <si>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</si>
  <si>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</si>
  <si>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</si>
  <si>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</si>
  <si>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</si>
  <si>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</si>
  <si>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</si>
  <si>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</si>
  <si>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</si>
  <si>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</si>
  <si>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</si>
  <si>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</si>
  <si>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</si>
  <si>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</si>
  <si>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</si>
  <si>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COSA, PAULA GRACE PANGANIBAN</t>
  </si>
  <si>
    <t>CASUAL</t>
  </si>
  <si>
    <t>2018</t>
  </si>
  <si>
    <t>FL(5-0-0)</t>
  </si>
  <si>
    <t>2019</t>
  </si>
  <si>
    <t>SL(1-0-0)</t>
  </si>
  <si>
    <t>SP(1-0-0)</t>
  </si>
  <si>
    <t>BDAY LEAVE 1/31/2019</t>
  </si>
  <si>
    <t>SL(2-0-0)</t>
  </si>
  <si>
    <t>8/5,6/2019</t>
  </si>
  <si>
    <t>VL(1-0-0)</t>
  </si>
  <si>
    <t>2020</t>
  </si>
  <si>
    <t>CALAMITY LEAVE</t>
  </si>
  <si>
    <t>1/16,23,28, 2/3,4</t>
  </si>
  <si>
    <t>ML(105-0-0)</t>
  </si>
  <si>
    <t>12/7/20 - 3/21/2021</t>
  </si>
  <si>
    <t>2021</t>
  </si>
  <si>
    <t>SL(7-0-0)</t>
  </si>
  <si>
    <t>7/9-16/2021</t>
  </si>
  <si>
    <t>2022</t>
  </si>
  <si>
    <t>DOMESTIC 6/20/22</t>
  </si>
  <si>
    <t>FL(2-0-0)</t>
  </si>
  <si>
    <t>DOMESTIC 10/24/2022</t>
  </si>
  <si>
    <t>2023</t>
  </si>
  <si>
    <t>FL(4-0-0)</t>
  </si>
  <si>
    <t>COSA, PAOLA GRACE PANGANIBAN</t>
  </si>
  <si>
    <t>4/4,5/2023</t>
  </si>
  <si>
    <t>9/11,12/2023</t>
  </si>
  <si>
    <t>VL(2-0-0)</t>
  </si>
  <si>
    <t>10/5,6/2023</t>
  </si>
  <si>
    <t>10/31 , 11/3/2023</t>
  </si>
  <si>
    <t>12/05,07/2023</t>
  </si>
  <si>
    <t>2024</t>
  </si>
  <si>
    <t>VL(4-0-0)</t>
  </si>
  <si>
    <t>12/6,12,13,14/2023</t>
  </si>
  <si>
    <t>VL(6-0-0)</t>
  </si>
  <si>
    <t>12/15,18-22/2023</t>
  </si>
  <si>
    <t>12/27,28/2023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</si>
</sst>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10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63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2:K110"/>
  <sheetViews>
    <sheetView tabSelected="1" zoomScaleNormal="100" workbookViewId="0">
      <pane ySplit="3696" topLeftCell="A93" activePane="bottomLeft"/>
      <selection activeCell="I10" sqref="I10"/>
      <selection pane="bottomLeft" activeCell="B102" sqref="B10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>
        <v>41436</v>
      </c>
      <c r="G3" s="51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66.25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73.25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3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/>
    </row>
    <row r="13" spans="1:11" x14ac:dyDescent="0.3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48"/>
    </row>
    <row r="14" spans="1:11" x14ac:dyDescent="0.3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48"/>
    </row>
    <row r="15" spans="1:11" x14ac:dyDescent="0.3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48"/>
    </row>
    <row r="16" spans="1:11" x14ac:dyDescent="0.3">
      <c r="A16" s="41">
        <v>43252</v>
      </c>
      <c r="B16" s="15"/>
      <c r="C16" s="13">
        <v>1.25</v>
      </c>
      <c r="D16" s="44"/>
      <c r="E16" s="9"/>
      <c r="F16" s="15"/>
      <c r="G16" s="1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3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48"/>
    </row>
    <row r="18" spans="1:11" x14ac:dyDescent="0.3">
      <c r="A18" s="41">
        <v>43313</v>
      </c>
      <c r="B18" s="20" t="s">
        <v>52</v>
      </c>
      <c r="C18" s="13">
        <v>1.25</v>
      </c>
      <c r="D18" s="40">
        <v>1</v>
      </c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3">
      <c r="A19" s="41">
        <v>43344</v>
      </c>
      <c r="B19" s="20" t="s">
        <v>52</v>
      </c>
      <c r="C19" s="13">
        <v>1.25</v>
      </c>
      <c r="D19" s="40">
        <v>1</v>
      </c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48"/>
    </row>
    <row r="20" spans="1:11" x14ac:dyDescent="0.3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48"/>
    </row>
    <row r="21" spans="1:11" x14ac:dyDescent="0.3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48"/>
    </row>
    <row r="22" spans="1:11" x14ac:dyDescent="0.3">
      <c r="A22" s="41">
        <v>43435</v>
      </c>
      <c r="B22" s="20" t="s">
        <v>52</v>
      </c>
      <c r="C22" s="13">
        <v>1.25</v>
      </c>
      <c r="D22" s="40">
        <v>1</v>
      </c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48"/>
    </row>
    <row r="23" spans="1:11" x14ac:dyDescent="0.3">
      <c r="A23" s="41"/>
      <c r="B23" s="20" t="s">
        <v>63</v>
      </c>
      <c r="C23" s="13"/>
      <c r="D23" s="40">
        <v>2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3">
      <c r="A24" s="47" t="s">
        <v>46</v>
      </c>
      <c r="B24" s="20"/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/>
    </row>
    <row r="25" spans="1:11" x14ac:dyDescent="0.3">
      <c r="A25" s="41">
        <v>43466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48"/>
    </row>
    <row r="26" spans="1:11" x14ac:dyDescent="0.3">
      <c r="A26" s="41">
        <v>43497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3">
      <c r="A27" s="41">
        <v>43525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48"/>
    </row>
    <row r="28" spans="1:11" x14ac:dyDescent="0.3">
      <c r="A28" s="41">
        <v>43556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3">
      <c r="A29" s="41">
        <v>43586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48"/>
    </row>
    <row r="30" spans="1:11" x14ac:dyDescent="0.3">
      <c r="A30" s="41">
        <v>43617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3">
      <c r="A31" s="41">
        <v>43647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48"/>
    </row>
    <row r="32" spans="1:11" x14ac:dyDescent="0.3">
      <c r="A32" s="41">
        <v>43678</v>
      </c>
      <c r="B32" s="20" t="s">
        <v>47</v>
      </c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>
        <v>1</v>
      </c>
      <c r="I32" s="9"/>
      <c r="J32" s="11"/>
      <c r="K32" s="48">
        <v>43705</v>
      </c>
    </row>
    <row r="33" spans="1:11" x14ac:dyDescent="0.3">
      <c r="A33" s="41">
        <v>43709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3">
      <c r="A34" s="41">
        <v>43739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3">
      <c r="A35" s="41">
        <v>43770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48"/>
    </row>
    <row r="36" spans="1:11" x14ac:dyDescent="0.3">
      <c r="A36" s="41">
        <v>43800</v>
      </c>
      <c r="B36" s="20" t="s">
        <v>52</v>
      </c>
      <c r="C36" s="13">
        <v>1.25</v>
      </c>
      <c r="D36" s="40">
        <v>1</v>
      </c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48">
        <v>43817</v>
      </c>
    </row>
    <row r="37" spans="1:11" x14ac:dyDescent="0.3">
      <c r="A37" s="41"/>
      <c r="B37" s="20" t="s">
        <v>66</v>
      </c>
      <c r="C37" s="13"/>
      <c r="D37" s="40">
        <v>4</v>
      </c>
      <c r="E37" s="9"/>
      <c r="F37" s="20"/>
      <c r="G37" s="13" t="str">
        <f>IF(ISBLANK(Table13[[#This Row],[EARNED]]),"",Table13[[#This Row],[EARNED]])</f>
        <v/>
      </c>
      <c r="H37" s="40"/>
      <c r="I37" s="9"/>
      <c r="J37" s="11"/>
      <c r="K37" s="20"/>
    </row>
    <row r="38" spans="1:11" x14ac:dyDescent="0.3">
      <c r="A38" s="47" t="s">
        <v>53</v>
      </c>
      <c r="B38" s="20"/>
      <c r="C38" s="13"/>
      <c r="D38" s="40"/>
      <c r="E38" s="9"/>
      <c r="F38" s="20"/>
      <c r="G38" s="13" t="str">
        <f>IF(ISBLANK(Table13[[#This Row],[EARNED]]),"",Table13[[#This Row],[EARNED]])</f>
        <v/>
      </c>
      <c r="H38" s="40"/>
      <c r="I38" s="9"/>
      <c r="J38" s="11"/>
      <c r="K38" s="20"/>
    </row>
    <row r="39" spans="1:11" x14ac:dyDescent="0.3">
      <c r="A39" s="41">
        <v>43831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48"/>
    </row>
    <row r="40" spans="1:11" x14ac:dyDescent="0.3">
      <c r="A40" s="41">
        <v>43862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48"/>
    </row>
    <row r="41" spans="1:11" x14ac:dyDescent="0.3">
      <c r="A41" s="41">
        <v>43891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48"/>
    </row>
    <row r="42" spans="1:11" x14ac:dyDescent="0.3">
      <c r="A42" s="41">
        <v>43922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3">
      <c r="A43" s="41">
        <v>43952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3">
      <c r="A44" s="41">
        <v>43983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3">
      <c r="A45" s="41">
        <v>44013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3">
      <c r="A46" s="41">
        <v>44044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3">
      <c r="A47" s="41">
        <v>44075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3">
      <c r="A48" s="41">
        <v>44105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3">
      <c r="A49" s="41">
        <v>44136</v>
      </c>
      <c r="B49" s="20"/>
      <c r="C49" s="13">
        <v>1.25</v>
      </c>
      <c r="D49" s="40"/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3">
      <c r="A50" s="41">
        <v>44166</v>
      </c>
      <c r="B50" s="20" t="s">
        <v>45</v>
      </c>
      <c r="C50" s="13">
        <v>1.25</v>
      </c>
      <c r="D50" s="40">
        <v>5</v>
      </c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3">
      <c r="A51" s="47" t="s">
        <v>58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3">
      <c r="A52" s="41">
        <v>44197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3">
      <c r="A53" s="41">
        <v>44228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3">
      <c r="A54" s="41">
        <v>44256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3">
      <c r="A55" s="41">
        <v>44287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3">
      <c r="A56" s="41">
        <v>44317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3">
      <c r="A57" s="41">
        <v>44348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3">
      <c r="A58" s="41">
        <v>44378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3">
      <c r="A59" s="41">
        <v>44409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3">
      <c r="A60" s="41">
        <v>44440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3">
      <c r="A61" s="41">
        <v>44470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3">
      <c r="A62" s="41">
        <v>44501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3">
      <c r="A63" s="41">
        <v>44531</v>
      </c>
      <c r="B63" s="20" t="s">
        <v>45</v>
      </c>
      <c r="C63" s="13">
        <v>1.25</v>
      </c>
      <c r="D63" s="40">
        <v>5</v>
      </c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3">
      <c r="A64" s="47" t="s">
        <v>61</v>
      </c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3">
      <c r="A65" s="41">
        <v>44562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3">
      <c r="A66" s="41">
        <v>44593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3">
      <c r="A67" s="41">
        <v>44621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3">
      <c r="A68" s="41">
        <v>44652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3">
      <c r="A69" s="41">
        <v>44682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>
        <v>1</v>
      </c>
      <c r="I69" s="9"/>
      <c r="J69" s="11"/>
      <c r="K69" s="48">
        <v>44683</v>
      </c>
    </row>
    <row r="70" spans="1:11" x14ac:dyDescent="0.3">
      <c r="A70" s="41">
        <v>44713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 t="s">
        <v>62</v>
      </c>
    </row>
    <row r="71" spans="1:11" x14ac:dyDescent="0.3">
      <c r="A71" s="41">
        <v>44743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>
        <v>1</v>
      </c>
      <c r="I71" s="9"/>
      <c r="J71" s="11"/>
      <c r="K71" s="48">
        <v>44762</v>
      </c>
    </row>
    <row r="72" spans="1:11" x14ac:dyDescent="0.3">
      <c r="A72" s="41">
        <v>44774</v>
      </c>
      <c r="B72" s="20" t="s">
        <v>52</v>
      </c>
      <c r="C72" s="13">
        <v>1.25</v>
      </c>
      <c r="D72" s="40">
        <v>1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48">
        <v>44778</v>
      </c>
    </row>
    <row r="73" spans="1:11" x14ac:dyDescent="0.3">
      <c r="A73" s="41"/>
      <c r="B73" s="20" t="s">
        <v>52</v>
      </c>
      <c r="C73" s="13"/>
      <c r="D73" s="40">
        <v>1</v>
      </c>
      <c r="E73" s="9"/>
      <c r="F73" s="20"/>
      <c r="G73" s="13" t="str">
        <f>IF(ISBLANK(Table13[[#This Row],[EARNED]]),"",Table13[[#This Row],[EARNED]])</f>
        <v/>
      </c>
      <c r="H73" s="40"/>
      <c r="I73" s="9"/>
      <c r="J73" s="11"/>
      <c r="K73" s="48">
        <v>44795</v>
      </c>
    </row>
    <row r="74" spans="1:11" x14ac:dyDescent="0.3">
      <c r="A74" s="41">
        <v>44805</v>
      </c>
      <c r="B74" s="20" t="s">
        <v>52</v>
      </c>
      <c r="C74" s="13">
        <v>1.25</v>
      </c>
      <c r="D74" s="40">
        <v>1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>
        <v>44825</v>
      </c>
    </row>
    <row r="75" spans="1:11" x14ac:dyDescent="0.3">
      <c r="A75" s="41">
        <v>44835</v>
      </c>
      <c r="B75" s="20"/>
      <c r="C75" s="13">
        <v>1.25</v>
      </c>
      <c r="D75" s="40"/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48"/>
    </row>
    <row r="76" spans="1:11" x14ac:dyDescent="0.3">
      <c r="A76" s="41">
        <v>44866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48">
        <v>44890</v>
      </c>
    </row>
    <row r="77" spans="1:11" x14ac:dyDescent="0.3">
      <c r="A77" s="41">
        <v>44896</v>
      </c>
      <c r="B77" s="20" t="s">
        <v>63</v>
      </c>
      <c r="C77" s="13">
        <v>1.25</v>
      </c>
      <c r="D77" s="40">
        <v>2</v>
      </c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48">
        <v>44902</v>
      </c>
    </row>
    <row r="78" spans="1:11" x14ac:dyDescent="0.3">
      <c r="A78" s="47" t="s">
        <v>65</v>
      </c>
      <c r="B78" s="20"/>
      <c r="C78" s="13"/>
      <c r="D78" s="40"/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20"/>
    </row>
    <row r="79" spans="1:11" x14ac:dyDescent="0.3">
      <c r="A79" s="41">
        <v>44927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3">
      <c r="A80" s="41">
        <v>44958</v>
      </c>
      <c r="B80" s="20" t="s">
        <v>48</v>
      </c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48">
        <v>44957</v>
      </c>
    </row>
    <row r="81" spans="1:11" x14ac:dyDescent="0.3">
      <c r="A81" s="41"/>
      <c r="B81" s="20" t="s">
        <v>47</v>
      </c>
      <c r="C81" s="13"/>
      <c r="D81" s="40"/>
      <c r="E81" s="9"/>
      <c r="F81" s="20"/>
      <c r="G81" s="13" t="str">
        <f>IF(ISBLANK(Table13[[#This Row],[EARNED]]),"",Table13[[#This Row],[EARNED]])</f>
        <v/>
      </c>
      <c r="H81" s="40">
        <v>1</v>
      </c>
      <c r="I81" s="9"/>
      <c r="J81" s="11"/>
      <c r="K81" s="48">
        <v>44985</v>
      </c>
    </row>
    <row r="82" spans="1:11" x14ac:dyDescent="0.3">
      <c r="A82" s="41">
        <v>44986</v>
      </c>
      <c r="B82" s="20" t="s">
        <v>47</v>
      </c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>
        <v>1</v>
      </c>
      <c r="I82" s="9"/>
      <c r="J82" s="11"/>
      <c r="K82" s="48">
        <v>45008</v>
      </c>
    </row>
    <row r="83" spans="1:11" x14ac:dyDescent="0.3">
      <c r="A83" s="41"/>
      <c r="B83" s="20" t="s">
        <v>47</v>
      </c>
      <c r="C83" s="13"/>
      <c r="D83" s="40"/>
      <c r="E83" s="9"/>
      <c r="F83" s="20"/>
      <c r="G83" s="13" t="str">
        <f>IF(ISBLANK(Table13[[#This Row],[EARNED]]),"",Table13[[#This Row],[EARNED]])</f>
        <v/>
      </c>
      <c r="H83" s="40">
        <v>1</v>
      </c>
      <c r="I83" s="9"/>
      <c r="J83" s="11"/>
      <c r="K83" s="48">
        <v>45016</v>
      </c>
    </row>
    <row r="84" spans="1:11" x14ac:dyDescent="0.3">
      <c r="A84" s="41">
        <v>45017</v>
      </c>
      <c r="B84" s="20" t="s">
        <v>50</v>
      </c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>
        <v>2</v>
      </c>
      <c r="I84" s="9"/>
      <c r="J84" s="11"/>
      <c r="K84" s="20" t="s">
        <v>68</v>
      </c>
    </row>
    <row r="85" spans="1:11" x14ac:dyDescent="0.3">
      <c r="A85" s="41"/>
      <c r="B85" s="20" t="s">
        <v>47</v>
      </c>
      <c r="C85" s="13"/>
      <c r="D85" s="40"/>
      <c r="E85" s="9"/>
      <c r="F85" s="20"/>
      <c r="G85" s="13" t="str">
        <f>IF(ISBLANK(Table13[[#This Row],[EARNED]]),"",Table13[[#This Row],[EARNED]])</f>
        <v/>
      </c>
      <c r="H85" s="40">
        <v>1</v>
      </c>
      <c r="I85" s="9"/>
      <c r="J85" s="11"/>
      <c r="K85" s="48">
        <v>45036</v>
      </c>
    </row>
    <row r="86" spans="1:11" x14ac:dyDescent="0.3">
      <c r="A86" s="41"/>
      <c r="B86" s="20" t="s">
        <v>47</v>
      </c>
      <c r="C86" s="13"/>
      <c r="D86" s="40"/>
      <c r="E86" s="9"/>
      <c r="F86" s="20"/>
      <c r="G86" s="13" t="str">
        <f>IF(ISBLANK(Table13[[#This Row],[EARNED]]),"",Table13[[#This Row],[EARNED]])</f>
        <v/>
      </c>
      <c r="H86" s="40">
        <v>1</v>
      </c>
      <c r="I86" s="9"/>
      <c r="J86" s="11"/>
      <c r="K86" s="48">
        <v>45033</v>
      </c>
    </row>
    <row r="87" spans="1:11" x14ac:dyDescent="0.3">
      <c r="A87" s="41">
        <v>45047</v>
      </c>
      <c r="B87" s="20" t="s">
        <v>48</v>
      </c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/>
      <c r="I87" s="9"/>
      <c r="J87" s="11"/>
      <c r="K87" s="48">
        <v>45051</v>
      </c>
    </row>
    <row r="88" spans="1:11" x14ac:dyDescent="0.3">
      <c r="A88" s="41"/>
      <c r="B88" s="20" t="s">
        <v>47</v>
      </c>
      <c r="C88" s="13"/>
      <c r="D88" s="40"/>
      <c r="E88" s="9"/>
      <c r="F88" s="20"/>
      <c r="G88" s="13" t="str">
        <f>IF(ISBLANK(Table13[[#This Row],[EARNED]]),"",Table13[[#This Row],[EARNED]])</f>
        <v/>
      </c>
      <c r="H88" s="40">
        <v>1</v>
      </c>
      <c r="I88" s="9"/>
      <c r="J88" s="11"/>
      <c r="K88" s="48">
        <v>45044</v>
      </c>
    </row>
    <row r="89" spans="1:11" x14ac:dyDescent="0.3">
      <c r="A89" s="41">
        <v>45078</v>
      </c>
      <c r="B89" s="20"/>
      <c r="C89" s="13">
        <v>1.25</v>
      </c>
      <c r="D89" s="40"/>
      <c r="E89" s="9"/>
      <c r="F89" s="20"/>
      <c r="G89" s="13">
        <f>IF(ISBLANK(Table13[[#This Row],[EARNED]]),"",Table13[[#This Row],[EARNED]])</f>
        <v>1.25</v>
      </c>
      <c r="H89" s="40"/>
      <c r="I89" s="9"/>
      <c r="J89" s="11"/>
      <c r="K89" s="20"/>
    </row>
    <row r="90" spans="1:11" x14ac:dyDescent="0.3">
      <c r="A90" s="41">
        <v>45108</v>
      </c>
      <c r="B90" s="20"/>
      <c r="C90" s="13">
        <v>1.25</v>
      </c>
      <c r="D90" s="40"/>
      <c r="E90" s="9"/>
      <c r="F90" s="20"/>
      <c r="G90" s="13">
        <f>IF(ISBLANK(Table13[[#This Row],[EARNED]]),"",Table13[[#This Row],[EARNED]])</f>
        <v>1.25</v>
      </c>
      <c r="H90" s="40"/>
      <c r="I90" s="9"/>
      <c r="J90" s="11"/>
      <c r="K90" s="48"/>
    </row>
    <row r="91" spans="1:11" x14ac:dyDescent="0.3">
      <c r="A91" s="41">
        <v>45139</v>
      </c>
      <c r="C91" s="13">
        <v>1.25</v>
      </c>
      <c r="D91" s="40"/>
      <c r="E91" s="9"/>
      <c r="F91" s="20"/>
      <c r="G91" s="13">
        <f>IF(ISBLANK(Table13[[#This Row],[EARNED]]),"",Table13[[#This Row],[EARNED]])</f>
        <v>1.25</v>
      </c>
      <c r="H91" s="40"/>
      <c r="I91" s="9"/>
      <c r="J91" s="11"/>
      <c r="K91" s="48"/>
    </row>
    <row r="92" spans="1:11" x14ac:dyDescent="0.3">
      <c r="A92" s="41">
        <v>45170</v>
      </c>
      <c r="B92" s="20" t="s">
        <v>50</v>
      </c>
      <c r="C92" s="13">
        <v>1.25</v>
      </c>
      <c r="D92" s="40"/>
      <c r="E92" s="9"/>
      <c r="F92" s="20"/>
      <c r="G92" s="13">
        <f>IF(ISBLANK(Table13[[#This Row],[EARNED]]),"",Table13[[#This Row],[EARNED]])</f>
        <v>1.25</v>
      </c>
      <c r="H92" s="40">
        <v>2</v>
      </c>
      <c r="I92" s="9"/>
      <c r="J92" s="11"/>
      <c r="K92" s="20" t="s">
        <v>69</v>
      </c>
    </row>
    <row r="93" spans="1:11" x14ac:dyDescent="0.3">
      <c r="A93" s="41"/>
      <c r="B93" s="20" t="s">
        <v>47</v>
      </c>
      <c r="C93" s="13"/>
      <c r="D93" s="40"/>
      <c r="E93" s="9"/>
      <c r="F93" s="20"/>
      <c r="G93" s="13" t="str">
        <f>IF(ISBLANK(Table13[[#This Row],[EARNED]]),"",Table13[[#This Row],[EARNED]])</f>
        <v/>
      </c>
      <c r="H93" s="40">
        <v>1</v>
      </c>
      <c r="I93" s="9"/>
      <c r="J93" s="11"/>
      <c r="K93" s="48">
        <v>45191</v>
      </c>
    </row>
    <row r="94" spans="1:11" x14ac:dyDescent="0.3">
      <c r="A94" s="41">
        <v>45200</v>
      </c>
      <c r="B94" s="20" t="s">
        <v>47</v>
      </c>
      <c r="C94" s="13">
        <v>1.25</v>
      </c>
      <c r="D94" s="40"/>
      <c r="E94" s="9"/>
      <c r="F94" s="20"/>
      <c r="G94" s="13">
        <f>IF(ISBLANK(Table13[[#This Row],[EARNED]]),"",Table13[[#This Row],[EARNED]])</f>
        <v>1.25</v>
      </c>
      <c r="H94" s="40">
        <v>1</v>
      </c>
      <c r="I94" s="9"/>
      <c r="J94" s="11"/>
      <c r="K94" s="48">
        <v>45209</v>
      </c>
    </row>
    <row r="95" spans="1:11" x14ac:dyDescent="0.3">
      <c r="A95" s="41">
        <v>45231</v>
      </c>
      <c r="B95" s="20"/>
      <c r="C95" s="13">
        <v>1.25</v>
      </c>
      <c r="D95" s="40"/>
      <c r="E95" s="9"/>
      <c r="F95" s="20"/>
      <c r="G95" s="13">
        <f>IF(ISBLANK(Table13[[#This Row],[EARNED]]),"",Table13[[#This Row],[EARNED]])</f>
        <v>1.25</v>
      </c>
      <c r="H95" s="40"/>
      <c r="I95" s="9"/>
      <c r="J95" s="11"/>
      <c r="K95" s="20"/>
    </row>
    <row r="96" spans="1:11" x14ac:dyDescent="0.3">
      <c r="A96" s="41">
        <v>45261</v>
      </c>
      <c r="B96" s="20"/>
      <c r="C96" s="13">
        <v>1.25</v>
      </c>
      <c r="D96" s="40"/>
      <c r="E96" s="9"/>
      <c r="F96" s="20"/>
      <c r="G96" s="13">
        <f>IF(ISBLANK(Table13[[#This Row],[EARNED]]),"",Table13[[#This Row],[EARNED]])</f>
        <v>1.25</v>
      </c>
      <c r="H96" s="40"/>
      <c r="I96" s="9"/>
      <c r="J96" s="11"/>
      <c r="K96" s="20"/>
    </row>
    <row r="97" spans="1:11" x14ac:dyDescent="0.3">
      <c r="A97" s="47" t="s">
        <v>74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3">
      <c r="A98" s="41">
        <v>45292</v>
      </c>
      <c r="B98" s="20" t="s">
        <v>47</v>
      </c>
      <c r="C98" s="13">
        <v>1.25</v>
      </c>
      <c r="D98" s="40"/>
      <c r="E98" s="9"/>
      <c r="F98" s="20"/>
      <c r="G98" s="13">
        <f>IF(ISBLANK(Table13[[#This Row],[EARNED]]),"",Table13[[#This Row],[EARNED]])</f>
        <v>1.25</v>
      </c>
      <c r="H98" s="40">
        <v>1</v>
      </c>
      <c r="I98" s="9"/>
      <c r="J98" s="11"/>
      <c r="K98" s="48">
        <v>45295</v>
      </c>
    </row>
    <row r="99" spans="1:11" x14ac:dyDescent="0.3">
      <c r="A99" s="41"/>
      <c r="B99" s="15" t="s">
        <v>47</v>
      </c>
      <c r="C99" s="43"/>
      <c r="D99" s="44"/>
      <c r="E99" s="9"/>
      <c r="F99" s="15"/>
      <c r="G99" s="13" t="str">
        <f>IF(ISBLANK(Table13[[#This Row],[EARNED]]),"",Table13[[#This Row],[EARNED]])</f>
        <v/>
      </c>
      <c r="H99" s="44">
        <v>1</v>
      </c>
      <c r="I99" s="9"/>
      <c r="J99" s="12"/>
      <c r="K99" s="49">
        <v>45315</v>
      </c>
    </row>
    <row r="100" spans="1:11" x14ac:dyDescent="0.3">
      <c r="A100" s="41"/>
      <c r="B100" s="15" t="s">
        <v>47</v>
      </c>
      <c r="C100" s="43"/>
      <c r="D100" s="44"/>
      <c r="E100" s="9"/>
      <c r="F100" s="15"/>
      <c r="G100" s="13" t="str">
        <f>IF(ISBLANK(Table13[[#This Row],[EARNED]]),"",Table13[[#This Row],[EARNED]])</f>
        <v/>
      </c>
      <c r="H100" s="44">
        <v>1</v>
      </c>
      <c r="I100" s="9"/>
      <c r="J100" s="12"/>
      <c r="K100" s="49">
        <v>45309</v>
      </c>
    </row>
    <row r="101" spans="1:11" x14ac:dyDescent="0.3">
      <c r="A101" s="41"/>
      <c r="B101" s="15" t="s">
        <v>48</v>
      </c>
      <c r="C101" s="43"/>
      <c r="D101" s="44"/>
      <c r="E101" s="9"/>
      <c r="F101" s="15"/>
      <c r="G101" s="13" t="str">
        <f>IF(ISBLANK(Table13[[#This Row],[EARNED]]),"",Table13[[#This Row],[EARNED]])</f>
        <v/>
      </c>
      <c r="H101" s="44"/>
      <c r="I101" s="9"/>
      <c r="J101" s="12"/>
      <c r="K101" s="49">
        <v>45322</v>
      </c>
    </row>
    <row r="102" spans="1:11" x14ac:dyDescent="0.3">
      <c r="A102" s="41">
        <v>45323</v>
      </c>
      <c r="B102" s="15"/>
      <c r="C102" s="43"/>
      <c r="D102" s="44"/>
      <c r="E102" s="9"/>
      <c r="F102" s="15"/>
      <c r="G102" s="13" t="str">
        <f>IF(ISBLANK(Table13[[#This Row],[EARNED]]),"",Table13[[#This Row],[EARNED]])</f>
        <v/>
      </c>
      <c r="H102" s="44"/>
      <c r="I102" s="9"/>
      <c r="J102" s="12"/>
      <c r="K102" s="15"/>
    </row>
    <row r="103" spans="1:11" x14ac:dyDescent="0.3">
      <c r="A103" s="41">
        <v>45352</v>
      </c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3">
      <c r="A104" s="41">
        <v>45383</v>
      </c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3">
      <c r="A105" s="41">
        <v>45413</v>
      </c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3">
      <c r="A106" s="41">
        <v>45444</v>
      </c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3">
      <c r="A107" s="41">
        <v>45474</v>
      </c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3">
      <c r="A108" s="41">
        <v>45505</v>
      </c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3">
      <c r="A109" s="41">
        <v>45536</v>
      </c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3">
      <c r="A110" s="41">
        <v>45566</v>
      </c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2:K63"/>
  <sheetViews>
    <sheetView zoomScale="115" zoomScaleNormal="115" workbookViewId="0">
      <pane ySplit="4296" topLeftCell="A54" activePane="bottomLeft"/>
      <selection activeCell="B3" sqref="B3:C3"/>
      <selection pane="bottomLeft" activeCell="J61" sqref="J6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67</v>
      </c>
      <c r="C2" s="54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>
        <v>41436</v>
      </c>
      <c r="G3" s="51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7.9560000000000031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0.95799999999999841</v>
      </c>
      <c r="J9" s="11"/>
      <c r="K9" s="20"/>
    </row>
    <row r="10" spans="1:11" x14ac:dyDescent="0.3">
      <c r="A10" s="41">
        <v>43101</v>
      </c>
      <c r="B10" s="20" t="s">
        <v>48</v>
      </c>
      <c r="C10" s="13"/>
      <c r="D10" s="40"/>
      <c r="E10" s="9"/>
      <c r="F10" s="20"/>
      <c r="G10" s="13" t="str">
        <f>IF(ISBLANK(Table1[[#This Row],[EARNED]]),"",Table1[[#This Row],[EARNED]])</f>
        <v/>
      </c>
      <c r="H10" s="40"/>
      <c r="I10" s="9"/>
      <c r="J10" s="11"/>
      <c r="K10" s="48">
        <v>43131</v>
      </c>
    </row>
    <row r="11" spans="1:11" x14ac:dyDescent="0.3">
      <c r="A11" s="47" t="s">
        <v>46</v>
      </c>
      <c r="B11" s="20"/>
      <c r="C11" s="13"/>
      <c r="D11" s="40"/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20"/>
    </row>
    <row r="12" spans="1:11" x14ac:dyDescent="0.3">
      <c r="A12" s="41">
        <v>43466</v>
      </c>
      <c r="B12" s="20" t="s">
        <v>48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20" t="s">
        <v>49</v>
      </c>
    </row>
    <row r="13" spans="1:11" x14ac:dyDescent="0.3">
      <c r="A13" s="41">
        <v>43678</v>
      </c>
      <c r="B13" s="20" t="s">
        <v>50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2</v>
      </c>
      <c r="I13" s="9"/>
      <c r="J13" s="11"/>
      <c r="K13" s="20" t="s">
        <v>51</v>
      </c>
    </row>
    <row r="14" spans="1:11" x14ac:dyDescent="0.3">
      <c r="A14" s="41"/>
      <c r="B14" s="20" t="s">
        <v>48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43699</v>
      </c>
    </row>
    <row r="15" spans="1:11" x14ac:dyDescent="0.3">
      <c r="A15" s="41">
        <v>43770</v>
      </c>
      <c r="B15" s="20" t="s">
        <v>47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43789</v>
      </c>
    </row>
    <row r="16" spans="1:11" x14ac:dyDescent="0.3">
      <c r="A16" s="41"/>
      <c r="B16" s="20" t="s">
        <v>47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43794</v>
      </c>
    </row>
    <row r="17" spans="1:11" x14ac:dyDescent="0.3">
      <c r="A17" s="41">
        <v>43800</v>
      </c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43809</v>
      </c>
    </row>
    <row r="18" spans="1:11" x14ac:dyDescent="0.3">
      <c r="A18" s="41"/>
      <c r="B18" s="20" t="s">
        <v>47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>
        <v>43803</v>
      </c>
    </row>
    <row r="19" spans="1:11" x14ac:dyDescent="0.3">
      <c r="A19" s="47" t="s">
        <v>53</v>
      </c>
      <c r="B19" s="20"/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/>
    </row>
    <row r="20" spans="1:11" x14ac:dyDescent="0.3">
      <c r="A20" s="41">
        <v>43831</v>
      </c>
      <c r="B20" s="20" t="s">
        <v>48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43861</v>
      </c>
    </row>
    <row r="21" spans="1:11" x14ac:dyDescent="0.3">
      <c r="A21" s="41">
        <v>43862</v>
      </c>
      <c r="B21" s="20" t="s">
        <v>47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43871</v>
      </c>
    </row>
    <row r="22" spans="1:11" x14ac:dyDescent="0.3">
      <c r="A22" s="41"/>
      <c r="B22" s="20" t="s">
        <v>54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 t="s">
        <v>55</v>
      </c>
    </row>
    <row r="23" spans="1:11" x14ac:dyDescent="0.3">
      <c r="A23" s="41"/>
      <c r="B23" s="20" t="s">
        <v>47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1</v>
      </c>
      <c r="I23" s="9"/>
      <c r="J23" s="11"/>
      <c r="K23" s="48">
        <v>43887</v>
      </c>
    </row>
    <row r="24" spans="1:11" x14ac:dyDescent="0.3">
      <c r="A24" s="41">
        <v>43891</v>
      </c>
      <c r="B24" s="20" t="s">
        <v>47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48">
        <v>43899</v>
      </c>
    </row>
    <row r="25" spans="1:11" x14ac:dyDescent="0.3">
      <c r="A25" s="41">
        <v>44166</v>
      </c>
      <c r="B25" s="20" t="s">
        <v>56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57</v>
      </c>
    </row>
    <row r="26" spans="1:11" x14ac:dyDescent="0.3">
      <c r="A26" s="47" t="s">
        <v>58</v>
      </c>
      <c r="B26" s="20"/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/>
    </row>
    <row r="27" spans="1:11" x14ac:dyDescent="0.3">
      <c r="A27" s="41">
        <v>44378</v>
      </c>
      <c r="B27" s="20" t="s">
        <v>59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7</v>
      </c>
      <c r="I27" s="9"/>
      <c r="J27" s="11"/>
      <c r="K27" s="20" t="s">
        <v>60</v>
      </c>
    </row>
    <row r="28" spans="1:11" x14ac:dyDescent="0.3">
      <c r="A28" s="41">
        <v>44531</v>
      </c>
      <c r="B28" s="20" t="s">
        <v>56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48">
        <v>44537</v>
      </c>
    </row>
    <row r="29" spans="1:11" x14ac:dyDescent="0.3">
      <c r="A29" s="47" t="s">
        <v>61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3">
      <c r="A30" s="41">
        <v>44682</v>
      </c>
      <c r="B30" s="20" t="s">
        <v>47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1</v>
      </c>
      <c r="I30" s="9"/>
      <c r="J30" s="11"/>
      <c r="K30" s="48">
        <v>44683</v>
      </c>
    </row>
    <row r="31" spans="1:11" x14ac:dyDescent="0.3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>
        <v>1</v>
      </c>
      <c r="I31" s="9"/>
      <c r="J31" s="11"/>
      <c r="K31" s="48">
        <v>44699</v>
      </c>
    </row>
    <row r="32" spans="1:11" x14ac:dyDescent="0.3">
      <c r="A32" s="41"/>
      <c r="B32" s="20" t="s">
        <v>47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44704</v>
      </c>
    </row>
    <row r="33" spans="1:11" x14ac:dyDescent="0.3">
      <c r="A33" s="41">
        <v>44713</v>
      </c>
      <c r="B33" s="20" t="s">
        <v>48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 t="s">
        <v>62</v>
      </c>
    </row>
    <row r="34" spans="1:11" x14ac:dyDescent="0.3">
      <c r="A34" s="41"/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44726</v>
      </c>
    </row>
    <row r="35" spans="1:11" x14ac:dyDescent="0.3">
      <c r="A35" s="41">
        <v>44743</v>
      </c>
      <c r="B35" s="20" t="s">
        <v>47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44762</v>
      </c>
    </row>
    <row r="36" spans="1:11" x14ac:dyDescent="0.3">
      <c r="A36" s="41">
        <v>44774</v>
      </c>
      <c r="B36" s="20" t="s">
        <v>47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1</v>
      </c>
      <c r="I36" s="9"/>
      <c r="J36" s="11"/>
      <c r="K36" s="48">
        <v>44767</v>
      </c>
    </row>
    <row r="37" spans="1:11" x14ac:dyDescent="0.3">
      <c r="A37" s="41"/>
      <c r="B37" s="20" t="s">
        <v>47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>
        <v>1</v>
      </c>
      <c r="I37" s="9"/>
      <c r="J37" s="11"/>
      <c r="K37" s="48">
        <v>44788</v>
      </c>
    </row>
    <row r="38" spans="1:11" x14ac:dyDescent="0.3">
      <c r="A38" s="41">
        <v>44805</v>
      </c>
      <c r="B38" s="20" t="s">
        <v>47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>
        <v>1</v>
      </c>
      <c r="I38" s="9"/>
      <c r="J38" s="11"/>
      <c r="K38" s="48">
        <v>44819</v>
      </c>
    </row>
    <row r="39" spans="1:11" x14ac:dyDescent="0.3">
      <c r="A39" s="41">
        <v>44835</v>
      </c>
      <c r="B39" s="20" t="s">
        <v>47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44847</v>
      </c>
    </row>
    <row r="40" spans="1:11" x14ac:dyDescent="0.3">
      <c r="A40" s="41"/>
      <c r="B40" s="20" t="s">
        <v>48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48" t="s">
        <v>64</v>
      </c>
    </row>
    <row r="41" spans="1:11" x14ac:dyDescent="0.3">
      <c r="A41" s="41">
        <v>44866</v>
      </c>
      <c r="B41" s="20" t="s">
        <v>47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>
        <v>1</v>
      </c>
      <c r="I41" s="9"/>
      <c r="J41" s="11"/>
      <c r="K41" s="48">
        <v>44890</v>
      </c>
    </row>
    <row r="42" spans="1:11" x14ac:dyDescent="0.3">
      <c r="A42" s="41"/>
      <c r="B42" s="20" t="s">
        <v>47</v>
      </c>
      <c r="C42" s="13"/>
      <c r="D42" s="40"/>
      <c r="E42" s="9"/>
      <c r="F42" s="20"/>
      <c r="G42" s="13" t="str">
        <f>IF(ISBLANK(Table1[[#This Row],[EARNED]]),"",Table1[[#This Row],[EARNED]])</f>
        <v/>
      </c>
      <c r="H42" s="40">
        <v>1</v>
      </c>
      <c r="I42" s="9"/>
      <c r="J42" s="11"/>
      <c r="K42" s="48">
        <v>44888</v>
      </c>
    </row>
    <row r="43" spans="1:11" x14ac:dyDescent="0.3">
      <c r="A43" s="41">
        <v>44896</v>
      </c>
      <c r="B43" s="20" t="s">
        <v>47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44902</v>
      </c>
    </row>
    <row r="44" spans="1:11" x14ac:dyDescent="0.3">
      <c r="A44" s="47" t="s">
        <v>65</v>
      </c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3">
      <c r="A45" s="41">
        <v>44927</v>
      </c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3">
      <c r="A46" s="41">
        <v>44958</v>
      </c>
      <c r="B46" s="20" t="s">
        <v>48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48">
        <v>44957</v>
      </c>
    </row>
    <row r="47" spans="1:11" x14ac:dyDescent="0.3">
      <c r="A47" s="41">
        <v>45139</v>
      </c>
      <c r="B47" s="20" t="s">
        <v>52</v>
      </c>
      <c r="C47" s="13"/>
      <c r="D47" s="40">
        <v>1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48">
        <v>45160</v>
      </c>
    </row>
    <row r="48" spans="1:11" x14ac:dyDescent="0.3">
      <c r="A48" s="41">
        <v>45170</v>
      </c>
      <c r="B48" s="20" t="s">
        <v>52</v>
      </c>
      <c r="C48" s="13"/>
      <c r="D48" s="40">
        <v>1</v>
      </c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48">
        <v>45190</v>
      </c>
    </row>
    <row r="49" spans="1:11" x14ac:dyDescent="0.3">
      <c r="A49" s="41">
        <v>45200</v>
      </c>
      <c r="B49" s="20" t="s">
        <v>70</v>
      </c>
      <c r="C49" s="13"/>
      <c r="D49" s="40">
        <v>2</v>
      </c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 t="s">
        <v>71</v>
      </c>
    </row>
    <row r="50" spans="1:11" x14ac:dyDescent="0.3">
      <c r="A50" s="41"/>
      <c r="B50" s="20" t="s">
        <v>52</v>
      </c>
      <c r="C50" s="13"/>
      <c r="D50" s="40">
        <v>1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48">
        <v>45224</v>
      </c>
    </row>
    <row r="51" spans="1:11" x14ac:dyDescent="0.3">
      <c r="A51" s="41"/>
      <c r="B51" s="20" t="s">
        <v>70</v>
      </c>
      <c r="C51" s="13"/>
      <c r="D51" s="40">
        <v>2</v>
      </c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 t="s">
        <v>72</v>
      </c>
    </row>
    <row r="52" spans="1:11" x14ac:dyDescent="0.3">
      <c r="A52" s="41">
        <v>45231</v>
      </c>
      <c r="B52" s="20" t="s">
        <v>52</v>
      </c>
      <c r="C52" s="13"/>
      <c r="D52" s="40">
        <v>1</v>
      </c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48">
        <v>45247</v>
      </c>
    </row>
    <row r="53" spans="1:11" x14ac:dyDescent="0.3">
      <c r="A53" s="41"/>
      <c r="B53" s="20" t="s">
        <v>52</v>
      </c>
      <c r="C53" s="13"/>
      <c r="D53" s="40">
        <v>1</v>
      </c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48">
        <v>45243</v>
      </c>
    </row>
    <row r="54" spans="1:11" x14ac:dyDescent="0.3">
      <c r="A54" s="41"/>
      <c r="B54" s="20" t="s">
        <v>52</v>
      </c>
      <c r="C54" s="13"/>
      <c r="D54" s="40">
        <v>1</v>
      </c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>
        <v>45251</v>
      </c>
    </row>
    <row r="55" spans="1:11" x14ac:dyDescent="0.3">
      <c r="A55" s="41">
        <v>45247</v>
      </c>
      <c r="B55" s="20" t="s">
        <v>52</v>
      </c>
      <c r="C55" s="13"/>
      <c r="D55" s="40">
        <v>1</v>
      </c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48">
        <v>45259</v>
      </c>
    </row>
    <row r="56" spans="1:11" x14ac:dyDescent="0.3">
      <c r="A56" s="41"/>
      <c r="B56" s="20" t="s">
        <v>70</v>
      </c>
      <c r="C56" s="13"/>
      <c r="D56" s="40">
        <v>2</v>
      </c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 t="s">
        <v>73</v>
      </c>
    </row>
    <row r="57" spans="1:11" x14ac:dyDescent="0.3">
      <c r="A57" s="41">
        <v>45261</v>
      </c>
      <c r="B57" s="20" t="s">
        <v>75</v>
      </c>
      <c r="C57" s="13"/>
      <c r="D57" s="40">
        <v>4</v>
      </c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 t="s">
        <v>76</v>
      </c>
    </row>
    <row r="58" spans="1:11" x14ac:dyDescent="0.3">
      <c r="A58" s="41"/>
      <c r="B58" s="20" t="s">
        <v>77</v>
      </c>
      <c r="C58" s="13"/>
      <c r="D58" s="40">
        <v>6</v>
      </c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 t="s">
        <v>78</v>
      </c>
    </row>
    <row r="59" spans="1:11" x14ac:dyDescent="0.3">
      <c r="A59" s="41"/>
      <c r="B59" s="20" t="s">
        <v>70</v>
      </c>
      <c r="C59" s="13"/>
      <c r="D59" s="40">
        <v>2</v>
      </c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 t="s">
        <v>79</v>
      </c>
    </row>
    <row r="60" spans="1:11" x14ac:dyDescent="0.3">
      <c r="A60" s="41"/>
      <c r="B60" s="20" t="s">
        <v>52</v>
      </c>
      <c r="C60" s="13"/>
      <c r="D60" s="40">
        <v>1</v>
      </c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48">
        <v>45289</v>
      </c>
    </row>
    <row r="61" spans="1:11" x14ac:dyDescent="0.3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3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3">
      <c r="A63" s="42"/>
      <c r="B63" s="15"/>
      <c r="C63" s="43"/>
      <c r="D63" s="44"/>
      <c r="E63" s="9"/>
      <c r="F63" s="15"/>
      <c r="G63" s="13" t="str">
        <f>IF(ISBLANK(Table1[[#This Row],[EARNED]]),"",Table1[[#This Row],[EARNED]])</f>
        <v/>
      </c>
      <c r="H63" s="44"/>
      <c r="I63" s="9"/>
      <c r="J63" s="12"/>
      <c r="K6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67"/>
  <sheetViews>
    <sheetView workbookViewId="0">
      <selection activeCell="A31" sqref="A3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33.956000000000003</v>
      </c>
      <c r="B3" s="11">
        <v>28.957999999999998</v>
      </c>
      <c r="D3" s="11"/>
      <c r="E3" s="11"/>
      <c r="F3" s="11"/>
      <c r="G3" s="46">
        <f>SUM(D3,E4,F4)</f>
        <v>0</v>
      </c>
      <c r="J3" s="35">
        <v>11</v>
      </c>
      <c r="K3" s="36">
        <f>J4-1</f>
        <v>10</v>
      </c>
      <c r="L3" s="46">
        <f>IF($J$4=1,1.25,IF(ISBLANK($J$3),"---",1.25-VLOOKUP($K$3,$I$8:$K$37,2)))</f>
        <v>0.83300000000000007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11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1" t="s">
        <v>38</v>
      </c>
      <c r="J6" s="61"/>
      <c r="K6" s="61"/>
      <c r="L6" s="61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2024-02-01T06:40:45Z</dcterms:modified>
</cp:coreProperties>
</file>