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firstSheet="1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5" l="1"/>
  <c r="G27" i="5" l="1"/>
  <c r="B3" i="1" l="1"/>
  <c r="B2" i="1"/>
  <c r="G63" i="5"/>
  <c r="G50" i="5"/>
  <c r="G37" i="5"/>
  <c r="G23" i="5"/>
  <c r="E9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6" i="5"/>
  <c r="G35" i="5"/>
  <c r="G34" i="5"/>
  <c r="G33" i="5"/>
  <c r="G32" i="5"/>
  <c r="G31" i="5"/>
  <c r="G30" i="5"/>
  <c r="G29" i="5"/>
  <c r="G28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<sst xmlns="http://schemas.openxmlformats.org/spreadsheetml/2006/main" count="143" uniqueCount="88">
  <si>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</si>
  <si>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</si>
  <si>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</si>
  <si>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</si>
  <si>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</si>
  <si>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</si>
  <si>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</si>
  <si>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</si>
  <si>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</si>
  <si>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</si>
  <si>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</si>
  <si>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</si>
  <si>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</si>
  <si>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</si>
  <si>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</si>
  <si>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</si>
  <si>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</si>
  <si>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</si>
  <si>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</si>
  <si>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</si>
  <si>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</si>
  <si>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</si>
  <si>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</si>
  <si>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</si>
  <si>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</si>
  <si>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</si>
  <si>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</si>
  <si>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</si>
  <si>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</si>
  <si>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</si>
  <si>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</si>
  <si>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</si>
  <si>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</si>
  <si>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</si>
  <si>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</si>
  <si>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</si>
  <si>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</si>
  <si>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</si>
  <si>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</si>
  <si>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</si>
  <si>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</si>
  <si>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</si>
  <si>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</si>
  <si>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</si>
  <si>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</si>
  <si>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</si>
  <si>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</si>
  <si>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</si>
  <si>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</si>
  <si>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CREUS, ROSENDA</t>
  </si>
  <si>
    <t>SL(3-0-0)</t>
  </si>
  <si>
    <t>SL(8-0-0)</t>
  </si>
  <si>
    <t>SL(4-0-0)</t>
  </si>
  <si>
    <t>SL(1-0-0)</t>
  </si>
  <si>
    <t>SL(2-0-0)</t>
  </si>
  <si>
    <t>2/19-21/2018</t>
  </si>
  <si>
    <t>3/9,12,13/2018</t>
  </si>
  <si>
    <t>5/7-11,16-18/2018</t>
  </si>
  <si>
    <t>6/5,7,20,27/2018</t>
  </si>
  <si>
    <t>9/26,27/2018</t>
  </si>
  <si>
    <t>10/23,29/2018</t>
  </si>
  <si>
    <t>11/21-23/2018</t>
  </si>
  <si>
    <t>FL(5-0-0)</t>
  </si>
  <si>
    <t>1/8,29-31/2019</t>
  </si>
  <si>
    <t>VL(3-0-0)</t>
  </si>
  <si>
    <t>2/18-20/2019</t>
  </si>
  <si>
    <t>3/14,15/2019</t>
  </si>
  <si>
    <t>SP(3-0-0)</t>
  </si>
  <si>
    <t>3/8,11,12/2019</t>
  </si>
  <si>
    <t>SP(40-0-0)</t>
  </si>
  <si>
    <t>MAGNA CARTA 3/18-5/18/2019</t>
  </si>
  <si>
    <t>SL(5-0-0)</t>
  </si>
  <si>
    <t>9/23-27/2019</t>
  </si>
  <si>
    <t>3/4,6,8,9/2020</t>
  </si>
  <si>
    <t>6/22-26/2020</t>
  </si>
  <si>
    <t>6/30, 7/1,2/2020</t>
  </si>
  <si>
    <t>SP(2-0-0)</t>
  </si>
  <si>
    <t>3/10,11/2020</t>
  </si>
  <si>
    <t>SUSPENSION</t>
  </si>
  <si>
    <t>10/17-21/2023</t>
  </si>
  <si>
    <t>ASSESSOR</t>
  </si>
  <si>
    <t>10/23-25/2023</t>
  </si>
  <si>
    <t>8/17,18,22/2023</t>
  </si>
  <si>
    <r>
      <rPr>
        <b/>
        <sz val="11"/>
        <color theme="1"/>
        <rFont val="Calibri"/>
        <family val="2"/>
        <scheme val="minor"/>
      </rPr>
      <t>2023</t>
    </r>
  </si>
  <si>
    <t>VL(6-0-0)</t>
  </si>
  <si>
    <t>8/28 - 9/4/2023</t>
  </si>
  <si>
    <t>VL(5-0-0)</t>
  </si>
  <si>
    <t>11/03,09,10,23,24/2023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</si>
</sst>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6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26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6"/>
  <sheetViews>
    <sheetView tabSelected="1" zoomScale="69" zoomScaleNormal="69" workbookViewId="0">
      <pane ySplit="2595" topLeftCell="A61" activePane="bottomLeft"/>
      <selection activeCell="F4" sqref="F4:G4"/>
      <selection pane="bottomLeft" activeCell="C89" sqref="C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49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>
        <v>40728</v>
      </c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6"/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62.542000000000002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74.542000000000002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62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 t="s">
        <v>64</v>
      </c>
      <c r="C25" s="13">
        <v>1.25</v>
      </c>
      <c r="D25" s="39">
        <v>3</v>
      </c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 t="s">
        <v>65</v>
      </c>
    </row>
    <row r="26" spans="1:11" x14ac:dyDescent="0.25">
      <c r="A26" s="40">
        <v>43525</v>
      </c>
      <c r="B26" s="20" t="s">
        <v>67</v>
      </c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 t="s">
        <v>68</v>
      </c>
    </row>
    <row r="27" spans="1:11" x14ac:dyDescent="0.25">
      <c r="A27" s="40"/>
      <c r="B27" s="20" t="s">
        <v>69</v>
      </c>
      <c r="C27" s="13"/>
      <c r="D27" s="39"/>
      <c r="E27" s="9"/>
      <c r="F27" s="20"/>
      <c r="G27" s="13" t="str">
        <f>IF(ISBLANK(Table15[[#This Row],[EARNED]]),"",Table15[[#This Row],[EARNED]])</f>
        <v/>
      </c>
      <c r="H27" s="39"/>
      <c r="I27" s="9"/>
      <c r="J27" s="11"/>
      <c r="K27" s="50" t="s">
        <v>70</v>
      </c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 t="s">
        <v>64</v>
      </c>
      <c r="C33" s="13">
        <v>1.25</v>
      </c>
      <c r="D33" s="39">
        <v>3</v>
      </c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 t="s">
        <v>53</v>
      </c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>
        <v>1</v>
      </c>
      <c r="I34" s="9"/>
      <c r="J34" s="11"/>
      <c r="K34" s="49">
        <v>43760</v>
      </c>
    </row>
    <row r="35" spans="1:11" x14ac:dyDescent="0.25">
      <c r="A35" s="40">
        <v>43770</v>
      </c>
      <c r="B35" s="20" t="s">
        <v>53</v>
      </c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>
        <v>1</v>
      </c>
      <c r="I35" s="9"/>
      <c r="J35" s="11"/>
      <c r="K35" s="49">
        <v>43789</v>
      </c>
    </row>
    <row r="36" spans="1:11" x14ac:dyDescent="0.25">
      <c r="A36" s="40">
        <v>43800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 t="s">
        <v>76</v>
      </c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 t="s">
        <v>77</v>
      </c>
    </row>
    <row r="41" spans="1:11" x14ac:dyDescent="0.25">
      <c r="A41" s="40">
        <v>43922</v>
      </c>
      <c r="B41" s="20" t="s">
        <v>52</v>
      </c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>
        <v>4</v>
      </c>
      <c r="I41" s="9"/>
      <c r="J41" s="11"/>
      <c r="K41" s="20" t="s">
        <v>73</v>
      </c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 t="s">
        <v>71</v>
      </c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>
        <v>5</v>
      </c>
      <c r="I43" s="9"/>
      <c r="J43" s="11"/>
      <c r="K43" s="20" t="s">
        <v>74</v>
      </c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62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62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 t="s">
        <v>78</v>
      </c>
      <c r="C73" s="13">
        <v>1.0420000000000003</v>
      </c>
      <c r="D73" s="39"/>
      <c r="E73" s="9"/>
      <c r="F73" s="20"/>
      <c r="G73" s="13">
        <f>IF(ISBLANK(Table15[[#This Row],[EARNED]]),"",Table15[[#This Row],[EARNED]])</f>
        <v>1.0420000000000003</v>
      </c>
      <c r="H73" s="39"/>
      <c r="I73" s="9"/>
      <c r="J73" s="11"/>
      <c r="K73" s="20" t="s">
        <v>79</v>
      </c>
    </row>
    <row r="74" spans="1:11" x14ac:dyDescent="0.25">
      <c r="A74" s="40">
        <v>44866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62</v>
      </c>
      <c r="C75" s="13">
        <v>1.25</v>
      </c>
      <c r="D75" s="39">
        <v>5</v>
      </c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44957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44985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45016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45046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45077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45107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45138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45169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45199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45230</v>
      </c>
      <c r="B86" s="20" t="s">
        <v>50</v>
      </c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>
        <v>3</v>
      </c>
      <c r="I86" s="9"/>
      <c r="J86" s="11"/>
      <c r="K86" s="20" t="s">
        <v>81</v>
      </c>
    </row>
    <row r="87" spans="1:11" x14ac:dyDescent="0.25">
      <c r="A87" s="40"/>
      <c r="B87" s="20" t="s">
        <v>67</v>
      </c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 t="s">
        <v>82</v>
      </c>
    </row>
    <row r="88" spans="1:11" x14ac:dyDescent="0.25">
      <c r="A88" s="40">
        <v>45260</v>
      </c>
      <c r="B88" s="20"/>
      <c r="C88" s="13">
        <v>1.25</v>
      </c>
      <c r="D88" s="39"/>
      <c r="E88" s="9"/>
      <c r="F88" s="20"/>
      <c r="G88" s="13">
        <f>IF(ISBLANK(Table15[[#This Row],[EARNED]]),"",Table15[[#This Row],[EARNED]])</f>
        <v>1.25</v>
      </c>
      <c r="H88" s="39"/>
      <c r="I88" s="9"/>
      <c r="J88" s="11"/>
      <c r="K88" s="20"/>
    </row>
    <row r="89" spans="1:11" x14ac:dyDescent="0.25">
      <c r="A89" s="40">
        <v>45291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25">
      <c r="A136" s="41"/>
      <c r="B136" s="15"/>
      <c r="C136" s="42"/>
      <c r="D136" s="43"/>
      <c r="E136" s="9"/>
      <c r="F136" s="15"/>
      <c r="G136" s="42" t="str">
        <f>IF(ISBLANK(Table15[[#This Row],[EARNED]]),"",Table15[[#This Row],[EARNED]])</f>
        <v/>
      </c>
      <c r="H136" s="43"/>
      <c r="I136" s="9"/>
      <c r="J136" s="12"/>
      <c r="K13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26"/>
  <sheetViews>
    <sheetView topLeftCell="A4" zoomScale="94" zoomScaleNormal="94" workbookViewId="0">
      <pane ySplit="3510" topLeftCell="A10" activePane="bottomLeft"/>
      <selection activeCell="F5" sqref="F5"/>
      <selection pane="bottomLeft" activeCell="K32" sqref="K3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tr">
        <f>IF(ISBLANK('2018 LEAVE CREDITS'!B2:C2),"---------",'2018 LEAVE CREDITS'!B2:C2)</f>
        <v>CREUS, ROSENDA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6" t="s">
        <v>80</v>
      </c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39.332999999999998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8.2999999999998408E-2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43132</v>
      </c>
      <c r="B11" s="20" t="s">
        <v>50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3</v>
      </c>
      <c r="I11" s="9"/>
      <c r="J11" s="11"/>
      <c r="K11" s="20" t="s">
        <v>55</v>
      </c>
    </row>
    <row r="12" spans="1:11" x14ac:dyDescent="0.25">
      <c r="A12" s="40">
        <v>43160</v>
      </c>
      <c r="B12" s="20" t="s">
        <v>50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3</v>
      </c>
      <c r="I12" s="9"/>
      <c r="J12" s="11"/>
      <c r="K12" s="20" t="s">
        <v>56</v>
      </c>
    </row>
    <row r="13" spans="1:11" x14ac:dyDescent="0.25">
      <c r="A13" s="40">
        <v>43221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8</v>
      </c>
      <c r="I13" s="9"/>
      <c r="J13" s="11"/>
      <c r="K13" s="20" t="s">
        <v>57</v>
      </c>
    </row>
    <row r="14" spans="1:11" x14ac:dyDescent="0.25">
      <c r="A14" s="40">
        <v>43252</v>
      </c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4</v>
      </c>
      <c r="I14" s="9"/>
      <c r="J14" s="11"/>
      <c r="K14" s="20" t="s">
        <v>58</v>
      </c>
    </row>
    <row r="15" spans="1:11" x14ac:dyDescent="0.25">
      <c r="A15" s="40">
        <v>43282</v>
      </c>
      <c r="B15" s="20" t="s">
        <v>53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43291</v>
      </c>
    </row>
    <row r="16" spans="1:11" x14ac:dyDescent="0.25">
      <c r="A16" s="41">
        <v>43344</v>
      </c>
      <c r="B16" s="15" t="s">
        <v>54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2</v>
      </c>
      <c r="I16" s="9"/>
      <c r="J16" s="12"/>
      <c r="K16" s="15" t="s">
        <v>59</v>
      </c>
    </row>
    <row r="17" spans="1:11" x14ac:dyDescent="0.25">
      <c r="A17" s="40">
        <v>43374</v>
      </c>
      <c r="B17" s="15" t="s">
        <v>54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2</v>
      </c>
      <c r="I17" s="9"/>
      <c r="J17" s="11"/>
      <c r="K17" s="20" t="s">
        <v>60</v>
      </c>
    </row>
    <row r="18" spans="1:11" x14ac:dyDescent="0.25">
      <c r="A18" s="40">
        <v>43405</v>
      </c>
      <c r="B18" s="20" t="s">
        <v>53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1</v>
      </c>
      <c r="I18" s="9"/>
      <c r="J18" s="11"/>
      <c r="K18" s="49">
        <v>43417</v>
      </c>
    </row>
    <row r="19" spans="1:11" x14ac:dyDescent="0.25">
      <c r="A19" s="40"/>
      <c r="B19" s="20" t="s">
        <v>52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4</v>
      </c>
      <c r="I19" s="9"/>
      <c r="J19" s="11"/>
      <c r="K19" s="20" t="s">
        <v>61</v>
      </c>
    </row>
    <row r="20" spans="1:11" x14ac:dyDescent="0.25">
      <c r="A20" s="40">
        <v>43435</v>
      </c>
      <c r="B20" s="20" t="s">
        <v>53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43440</v>
      </c>
    </row>
    <row r="21" spans="1:11" x14ac:dyDescent="0.25">
      <c r="A21" s="48" t="s">
        <v>43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43466</v>
      </c>
      <c r="B22" s="20" t="s">
        <v>52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4</v>
      </c>
      <c r="I22" s="9"/>
      <c r="J22" s="11"/>
      <c r="K22" s="20" t="s">
        <v>63</v>
      </c>
    </row>
    <row r="23" spans="1:11" x14ac:dyDescent="0.25">
      <c r="A23" s="40">
        <v>43525</v>
      </c>
      <c r="B23" s="20" t="s">
        <v>54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2</v>
      </c>
      <c r="I23" s="9"/>
      <c r="J23" s="11"/>
      <c r="K23" s="20" t="s">
        <v>66</v>
      </c>
    </row>
    <row r="24" spans="1:11" x14ac:dyDescent="0.25">
      <c r="A24" s="40">
        <v>43647</v>
      </c>
      <c r="B24" s="20" t="s">
        <v>53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9">
        <v>43668</v>
      </c>
    </row>
    <row r="25" spans="1:11" x14ac:dyDescent="0.25">
      <c r="A25" s="40">
        <v>43709</v>
      </c>
      <c r="B25" s="20" t="s">
        <v>54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49">
        <v>43718</v>
      </c>
    </row>
    <row r="26" spans="1:11" x14ac:dyDescent="0.25">
      <c r="A26" s="40"/>
      <c r="B26" s="20" t="s">
        <v>71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5</v>
      </c>
      <c r="I26" s="9"/>
      <c r="J26" s="11"/>
      <c r="K26" s="20" t="s">
        <v>72</v>
      </c>
    </row>
    <row r="27" spans="1:11" x14ac:dyDescent="0.25">
      <c r="A27" s="40">
        <v>43739</v>
      </c>
      <c r="B27" s="20" t="s">
        <v>53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43746</v>
      </c>
    </row>
    <row r="28" spans="1:11" x14ac:dyDescent="0.25">
      <c r="A28" s="48" t="s">
        <v>44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 t="s">
        <v>50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3</v>
      </c>
      <c r="I29" s="9"/>
      <c r="J29" s="11"/>
      <c r="K29" s="20" t="s">
        <v>75</v>
      </c>
    </row>
    <row r="30" spans="1:11" x14ac:dyDescent="0.25">
      <c r="A30" s="23" t="s">
        <v>83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45209</v>
      </c>
      <c r="B31" s="20" t="s">
        <v>84</v>
      </c>
      <c r="C31" s="13"/>
      <c r="D31" s="39">
        <v>6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85</v>
      </c>
    </row>
    <row r="32" spans="1:11" x14ac:dyDescent="0.25">
      <c r="A32" s="40">
        <v>45231</v>
      </c>
      <c r="B32" s="20" t="s">
        <v>86</v>
      </c>
      <c r="C32" s="13"/>
      <c r="D32" s="39">
        <v>5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87</v>
      </c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1"/>
      <c r="B126" s="15"/>
      <c r="C126" s="42"/>
      <c r="D126" s="43"/>
      <c r="E126" s="9"/>
      <c r="F126" s="15"/>
      <c r="G126" s="42" t="str">
        <f>IF(ISBLANK(Table1[[#This Row],[EARNED]]),"",Table1[[#This Row],[EARNED]])</f>
        <v/>
      </c>
      <c r="H126" s="43"/>
      <c r="I126" s="9"/>
      <c r="J126" s="12"/>
      <c r="K12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topLeftCell="A20" zoomScale="130" zoomScaleNormal="130" workbookViewId="0">
      <selection activeCell="J34" activeCellId="1" sqref="J32 J3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50.332999999999998</v>
      </c>
      <c r="B3" s="11">
        <v>47.082999999999998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2023-12-11T03:30:35Z</dcterms:modified>
</cp:coreProperties>
</file>