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CASUAL\LA CENRO CITY HALL BASED\"/>
    </mc:Choice>
  </mc:AlternateContent>
  <xr:revisionPtr revIDLastSave="0" documentId="13_ncr:1_{5CFED669-1021-48BA-9D23-260A38287275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2018 LEAVE CREDITS" sheetId="5" r:id="rId2"/>
    <sheet name="2017 LEAVE EARN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EARN'!$1:$9</definedName>
    <definedName name="_xlnm.Print_Titles" localSheetId="1">'2018 LEAVE CREDITS'!$1:$9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9" i="5" l="1"/>
  <c r="G3" i="3" l="1"/>
  <c r="G75" i="5"/>
  <c r="G62" i="5" l="1"/>
  <c r="G49" i="5"/>
  <c r="G36" i="5"/>
  <c r="G23" i="5"/>
  <c r="E9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<sst xmlns="http://schemas.openxmlformats.org/spreadsheetml/2006/main" count="240" uniqueCount="120">
  <si>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</si>
  <si>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</si>
  <si>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</si>
  <si>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</si>
  <si>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</si>
  <si>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</si>
  <si>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</si>
  <si>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</si>
  <si>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</si>
  <si>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</si>
  <si>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</si>
  <si>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</si>
  <si>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</si>
  <si>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</si>
  <si>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</si>
  <si>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</si>
  <si>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</si>
  <si>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</si>
  <si>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</si>
  <si>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</si>
  <si>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</si>
  <si>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</si>
  <si>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</si>
  <si>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</si>
  <si>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</si>
  <si>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</si>
  <si>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</si>
  <si>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</si>
  <si>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</si>
  <si>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</si>
  <si>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</si>
  <si>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</si>
  <si>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</si>
  <si>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</si>
  <si>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</si>
  <si>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</si>
  <si>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</si>
  <si>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</si>
  <si>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</si>
  <si>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</si>
  <si>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</si>
  <si>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</si>
  <si>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MARDO, MELINDA ESPIRITU</t>
  </si>
  <si>
    <t>CASUAL</t>
  </si>
  <si>
    <t>ADMIN/CENRO</t>
  </si>
  <si>
    <t>2018</t>
  </si>
  <si>
    <t>2019</t>
  </si>
  <si>
    <t>2020</t>
  </si>
  <si>
    <t>2021</t>
  </si>
  <si>
    <t>2022</t>
  </si>
  <si>
    <t>FL(5-0-0)</t>
  </si>
  <si>
    <t>SP(1-0-0)</t>
  </si>
  <si>
    <t>VL(2-0-0)</t>
  </si>
  <si>
    <t>2/10,12/2018</t>
  </si>
  <si>
    <t>SL(1-0-0)</t>
  </si>
  <si>
    <t>VL(1-0-0)</t>
  </si>
  <si>
    <t>SL(2-0-0)</t>
  </si>
  <si>
    <t>5/21,22/2018</t>
  </si>
  <si>
    <t>SL(7-0-0)</t>
  </si>
  <si>
    <t>7/16-25/2018</t>
  </si>
  <si>
    <t>7/13,14/2018</t>
  </si>
  <si>
    <t>2/9,11/2019</t>
  </si>
  <si>
    <t>4/12-13/2019</t>
  </si>
  <si>
    <t>4/16-17/2019</t>
  </si>
  <si>
    <t>VL(8-0-0)</t>
  </si>
  <si>
    <t>5/17-26/2019</t>
  </si>
  <si>
    <t>6/5,6/2019</t>
  </si>
  <si>
    <t>CALAMITY LEAVE</t>
  </si>
  <si>
    <t>2/8,10,13/2020</t>
  </si>
  <si>
    <t>2/20,22/2021</t>
  </si>
  <si>
    <t>QL(14-0-0)</t>
  </si>
  <si>
    <t>10/1-16/2021</t>
  </si>
  <si>
    <t>9/28,30/2022</t>
  </si>
  <si>
    <t>10/24,25/2022</t>
  </si>
  <si>
    <t>VL(10-0-0)</t>
  </si>
  <si>
    <t>10/10-16,17-22/2022</t>
  </si>
  <si>
    <t>VL(3-0-0)</t>
  </si>
  <si>
    <t>11/17,18,24/2022</t>
  </si>
  <si>
    <t>2023</t>
  </si>
  <si>
    <t>ANNIV 1/25/2023</t>
  </si>
  <si>
    <t>2/10,11/2023</t>
  </si>
  <si>
    <t>4/6-8/2023</t>
  </si>
  <si>
    <t>4/21,22/2023</t>
  </si>
  <si>
    <t>5/10,15/2023</t>
  </si>
  <si>
    <t>5/4,6/2023</t>
  </si>
  <si>
    <t>VL(6-0-0)</t>
  </si>
  <si>
    <t>5/11,12/2023</t>
  </si>
  <si>
    <t>5/18,20,24,25,27,31/2023</t>
  </si>
  <si>
    <t>VL(5-0-0)</t>
  </si>
  <si>
    <t>6/7,8,10,12,14/2023</t>
  </si>
  <si>
    <t>VL(4-0-0)</t>
  </si>
  <si>
    <t>6/21,22,29,29/2023</t>
  </si>
  <si>
    <t>7/4,6,8,12,13/2023</t>
  </si>
  <si>
    <t>7/19,20,22,26,27/2023</t>
  </si>
  <si>
    <t>8/9,10,12/2023</t>
  </si>
  <si>
    <t>8/2,3/2023</t>
  </si>
  <si>
    <t>8/30,31/2023</t>
  </si>
  <si>
    <t>9/13,14/2023</t>
  </si>
  <si>
    <t>9/6,7/2023</t>
  </si>
  <si>
    <t>9/28-30/2023</t>
  </si>
  <si>
    <t>UT(0-4-7)</t>
  </si>
  <si>
    <t>UT(0-3-7)</t>
  </si>
  <si>
    <t>UT(0-1-18)</t>
  </si>
  <si>
    <t>UT(0-3-2)</t>
  </si>
  <si>
    <t>UT(0-3-25)</t>
  </si>
  <si>
    <t>UT(0-0-29)</t>
  </si>
  <si>
    <t>UT(0-3-31)</t>
  </si>
  <si>
    <t>UT(0-0-14)</t>
  </si>
  <si>
    <t>UT(0-2-48)</t>
  </si>
  <si>
    <t>UT(0-0-57)</t>
  </si>
  <si>
    <t>9/20,21/2023</t>
  </si>
  <si>
    <t>10/9-11/2023</t>
  </si>
  <si>
    <t>10/18,19/2023</t>
  </si>
  <si>
    <t>10/17,20/2023</t>
  </si>
  <si>
    <t>11/14,15/2023</t>
  </si>
  <si>
    <t>11/2,22/2023</t>
  </si>
  <si>
    <t>11/28,29/2023</t>
  </si>
  <si>
    <t>12/08,09,12,13/2023</t>
  </si>
  <si>
    <t>2024</t>
  </si>
  <si>
    <t>12/19,20,27/2023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</si>
</sst>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13" displayName="Table13" ref="A8:K136" totalsRowShown="0" headerRowDxfId="29" headerRowBorderDxfId="28" tableBorderDxfId="27" totalsRowBorderDxfId="26">
  <tableColumns count="11">
    <tableColumn id="1" xr3:uid="{00000000-0010-0000-0000-000001000000}" name="PERIOD" dataDxfId="25"/>
    <tableColumn id="2" xr3:uid="{00000000-0010-0000-0000-000002000000}" name="PARTICULARS" dataDxfId="24"/>
    <tableColumn id="3" xr3:uid="{00000000-0010-0000-0000-000003000000}" name="EARNED" dataDxfId="23"/>
    <tableColumn id="4" xr3:uid="{00000000-0010-0000-0000-000004000000}" name="Absence Undertime W/ Pay" dataDxfId="22"/>
    <tableColumn id="5" xr3:uid="{00000000-0010-0000-0000-000005000000}" name="BALANCE" dataDxfId="21">
      <calculatedColumnFormula>SUM(Table13[EARNED])-SUM(Table13[Absence Undertime W/ Pay])+CONVERTION!$A$3</calculatedColumnFormula>
    </tableColumn>
    <tableColumn id="6" xr3:uid="{00000000-0010-0000-0000-000006000000}" name="Absence Undertime W/O Pay" dataDxfId="20"/>
    <tableColumn id="7" xr3:uid="{00000000-0010-0000-0000-000007000000}" name="EARNED " dataDxfId="19">
      <calculatedColumnFormula>IF(ISBLANK(Table13[[#This Row],[EARNED]]),"",Table13[[#This Row],[EARNED]])</calculatedColumnFormula>
    </tableColumn>
    <tableColumn id="8" xr3:uid="{00000000-0010-0000-0000-000008000000}" name="Absence Undertime  W/ Pay" dataDxfId="18"/>
    <tableColumn id="9" xr3:uid="{00000000-0010-0000-0000-000009000000}" name="BALANCE " dataDxfId="17">
      <calculatedColumnFormula>SUM(Table13[[EARNED ]])-SUM(Table13[Absence Undertime  W/ Pay])+CONVERTION!$B$3</calculatedColumnFormula>
    </tableColumn>
    <tableColumn id="10" xr3:uid="{00000000-0010-0000-0000-00000A000000}" name="Absence Undertime  W/O Pay" dataDxfId="16"/>
    <tableColumn id="11" xr3:uid="{00000000-0010-0000-0000-00000B000000}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8:K130" totalsRowShown="0" headerRowDxfId="14" headerRowBorderDxfId="13" tableBorderDxfId="12" totalsRowBorderDxfId="11">
  <tableColumns count="11">
    <tableColumn id="1" xr3:uid="{00000000-0010-0000-0100-000001000000}" name="PERIOD" dataDxfId="10"/>
    <tableColumn id="2" xr3:uid="{00000000-0010-0000-0100-000002000000}" name="PARTICULARS" dataDxfId="9"/>
    <tableColumn id="3" xr3:uid="{00000000-0010-0000-0100-000003000000}" name="EARNED" dataDxfId="8"/>
    <tableColumn id="4" xr3:uid="{00000000-0010-0000-0100-000004000000}" name="Absence Undertime W/ Pay" dataDxfId="7"/>
    <tableColumn id="5" xr3:uid="{00000000-0010-0000-0100-000005000000}" name="BALANCE" dataDxfId="6">
      <calculatedColumnFormula>SUM(Table1[EARNED])-SUM(Table1[Absence Undertime W/ Pay])+CONVERTION!$A$3</calculatedColumnFormula>
    </tableColumn>
    <tableColumn id="6" xr3:uid="{00000000-0010-0000-0100-000006000000}" name="Absence Undertime W/O Pay" dataDxfId="5"/>
    <tableColumn id="7" xr3:uid="{00000000-0010-0000-0100-000007000000}" name="EARNED " dataDxfId="4">
      <calculatedColumnFormula>IF(ISBLANK(Table1[[#This Row],[EARNED]]),"",Table1[[#This Row],[EARNED]])</calculatedColumnFormula>
    </tableColumn>
    <tableColumn id="8" xr3:uid="{00000000-0010-0000-0100-000008000000}" name="Absence Undertime  W/ Pay" dataDxfId="3"/>
    <tableColumn id="9" xr3:uid="{00000000-0010-0000-0100-000009000000}" name="BALANCE " dataDxfId="2">
      <calculatedColumnFormula>SUM(Table1[[EARNED ]])-SUM(Table1[Absence Undertime  W/ Pay])+CONVERTION!$B$3</calculatedColumnFormula>
    </tableColumn>
    <tableColumn id="10" xr3:uid="{00000000-0010-0000-0100-00000A000000}" name="Absence Undertime  W/O Pay" dataDxfId="1"/>
    <tableColumn id="11" xr3:uid="{00000000-0010-0000-01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136"/>
  <sheetViews>
    <sheetView tabSelected="1" zoomScaleNormal="100" workbookViewId="0">
      <pane ySplit="3696" topLeftCell="A83" activePane="bottomLeft"/>
      <selection activeCell="I10" sqref="I10"/>
      <selection pane="bottomLeft" activeCell="K92" sqref="K9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SUM(Table13[EARNED])-SUM(Table13[Absence Undertime W/ Pay])</f>
        <v>58.378999999999998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90.25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3">
      <c r="A23" s="48" t="s">
        <v>46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3">
      <c r="A36" s="48" t="s">
        <v>47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3">
      <c r="A49" s="48" t="s">
        <v>48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3">
      <c r="A62" s="48" t="s">
        <v>49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 t="s">
        <v>109</v>
      </c>
      <c r="C65" s="13">
        <v>1.25</v>
      </c>
      <c r="D65" s="39">
        <v>0.11900000000000001</v>
      </c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 t="s">
        <v>108</v>
      </c>
      <c r="C66" s="13">
        <v>1.25</v>
      </c>
      <c r="D66" s="39">
        <v>0.35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 t="s">
        <v>107</v>
      </c>
      <c r="C67" s="13">
        <v>1.25</v>
      </c>
      <c r="D67" s="39">
        <v>2.9000000000000012E-2</v>
      </c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 t="s">
        <v>106</v>
      </c>
      <c r="C68" s="13">
        <v>1.25</v>
      </c>
      <c r="D68" s="39">
        <v>0.44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 t="s">
        <v>105</v>
      </c>
      <c r="C69" s="13">
        <v>1.25</v>
      </c>
      <c r="D69" s="39">
        <v>6.0000000000000019E-2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 t="s">
        <v>104</v>
      </c>
      <c r="C70" s="13">
        <v>1.25</v>
      </c>
      <c r="D70" s="39">
        <v>0.42699999999999999</v>
      </c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 t="s">
        <v>103</v>
      </c>
      <c r="C71" s="13">
        <v>1.25</v>
      </c>
      <c r="D71" s="39">
        <v>0.379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 t="s">
        <v>102</v>
      </c>
      <c r="C72" s="13">
        <v>1.25</v>
      </c>
      <c r="D72" s="39">
        <v>0.16200000000000003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 t="s">
        <v>101</v>
      </c>
      <c r="C73" s="13">
        <v>1.25</v>
      </c>
      <c r="D73" s="39">
        <v>0.39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3">
      <c r="A75" s="40"/>
      <c r="B75" s="20" t="s">
        <v>100</v>
      </c>
      <c r="C75" s="13"/>
      <c r="D75" s="39">
        <v>0.51500000000000001</v>
      </c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3">
      <c r="A76" s="48" t="s">
        <v>78</v>
      </c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3">
      <c r="A77" s="40">
        <v>44927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3">
      <c r="A78" s="40">
        <v>44958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3">
      <c r="A79" s="40">
        <v>44986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3">
      <c r="A80" s="40">
        <v>45017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3">
      <c r="A81" s="40">
        <v>45047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3">
      <c r="A82" s="40">
        <v>45078</v>
      </c>
      <c r="B82" s="20"/>
      <c r="C82" s="13">
        <v>1.25</v>
      </c>
      <c r="D82" s="39"/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/>
    </row>
    <row r="83" spans="1:11" x14ac:dyDescent="0.3">
      <c r="A83" s="40">
        <v>45108</v>
      </c>
      <c r="B83" s="20"/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/>
      <c r="I83" s="9"/>
      <c r="J83" s="11"/>
      <c r="K83" s="20"/>
    </row>
    <row r="84" spans="1:11" x14ac:dyDescent="0.3">
      <c r="A84" s="40">
        <v>45139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3">
      <c r="A85" s="40">
        <v>45170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3">
      <c r="A86" s="40">
        <v>45200</v>
      </c>
      <c r="B86" s="20"/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/>
      <c r="I86" s="9"/>
      <c r="J86" s="11"/>
      <c r="K86" s="20"/>
    </row>
    <row r="87" spans="1:11" x14ac:dyDescent="0.3">
      <c r="A87" s="40">
        <v>45231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3">
      <c r="A88" s="40">
        <v>45261</v>
      </c>
      <c r="B88" s="20" t="s">
        <v>50</v>
      </c>
      <c r="C88" s="13">
        <v>1.25</v>
      </c>
      <c r="D88" s="39">
        <v>5</v>
      </c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3">
      <c r="A89" s="48" t="s">
        <v>118</v>
      </c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3">
      <c r="A90" s="40">
        <v>45292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3">
      <c r="A91" s="40">
        <v>45323</v>
      </c>
      <c r="B91" s="20" t="s">
        <v>54</v>
      </c>
      <c r="C91" s="13"/>
      <c r="D91" s="39"/>
      <c r="E91" s="9"/>
      <c r="F91" s="20"/>
      <c r="G91" s="13" t="str">
        <f>IF(ISBLANK(Table13[[#This Row],[EARNED]]),"",Table13[[#This Row],[EARNED]])</f>
        <v/>
      </c>
      <c r="H91" s="39">
        <v>1</v>
      </c>
      <c r="I91" s="9"/>
      <c r="J91" s="11"/>
      <c r="K91" s="49">
        <v>45333</v>
      </c>
    </row>
    <row r="92" spans="1:11" x14ac:dyDescent="0.3">
      <c r="A92" s="40">
        <v>45352</v>
      </c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3">
      <c r="A93" s="40">
        <v>45383</v>
      </c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3">
      <c r="A94" s="40">
        <v>45413</v>
      </c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3">
      <c r="A95" s="40">
        <v>45444</v>
      </c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3">
      <c r="A96" s="40">
        <v>45474</v>
      </c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3">
      <c r="A97" s="40">
        <v>45505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3">
      <c r="A98" s="40">
        <v>45536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3">
      <c r="A99" s="40">
        <v>45566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3">
      <c r="A100" s="40">
        <v>45597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3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3">
      <c r="A136" s="41"/>
      <c r="B136" s="15"/>
      <c r="C136" s="42"/>
      <c r="D136" s="43"/>
      <c r="E136" s="9"/>
      <c r="F136" s="15"/>
      <c r="G136" s="42" t="str">
        <f>IF(ISBLANK(Table13[[#This Row],[EARNED]]),"",Table13[[#This Row],[EARNED]])</f>
        <v/>
      </c>
      <c r="H136" s="43"/>
      <c r="I136" s="9"/>
      <c r="J136" s="12"/>
      <c r="K136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 xr:uid="{00000000-0002-0000-0100-000000000000}">
      <formula1>"PERMANENT, CO-TERMINUS, CASUAL, JOBCON"</formula1>
    </dataValidation>
    <dataValidation type="list" allowBlank="1" showInputMessage="1" showErrorMessage="1" sqref="F2:G2" xr:uid="{00000000-0002-0000-0100-000001000000}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K130"/>
  <sheetViews>
    <sheetView zoomScaleNormal="100" workbookViewId="0">
      <pane ySplit="3696" topLeftCell="A61" activePane="bottomLeft"/>
      <selection activeCell="F3" sqref="B3:K8"/>
      <selection pane="bottomLeft" activeCell="C86" sqref="C8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2"/>
      <c r="G2" s="52"/>
      <c r="H2" s="28" t="s">
        <v>10</v>
      </c>
      <c r="I2" s="25"/>
      <c r="J2" s="53"/>
      <c r="K2" s="54"/>
    </row>
    <row r="3" spans="1:11" x14ac:dyDescent="0.3">
      <c r="A3" s="18" t="s">
        <v>15</v>
      </c>
      <c r="B3" s="51"/>
      <c r="C3" s="51"/>
      <c r="D3" s="22" t="s">
        <v>13</v>
      </c>
      <c r="F3" s="55"/>
      <c r="G3" s="53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3" t="s">
        <v>44</v>
      </c>
      <c r="G4" s="53"/>
      <c r="H4" s="26" t="s">
        <v>17</v>
      </c>
      <c r="I4" s="26"/>
      <c r="J4" s="53"/>
      <c r="K4" s="5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13.875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30.25</v>
      </c>
      <c r="J9" s="11"/>
      <c r="K9" s="20"/>
    </row>
    <row r="10" spans="1:11" x14ac:dyDescent="0.3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51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43125</v>
      </c>
    </row>
    <row r="12" spans="1:11" x14ac:dyDescent="0.3">
      <c r="A12" s="40">
        <v>43132</v>
      </c>
      <c r="B12" s="20" t="s">
        <v>52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53</v>
      </c>
    </row>
    <row r="13" spans="1:11" x14ac:dyDescent="0.3">
      <c r="A13" s="40"/>
      <c r="B13" s="20" t="s">
        <v>54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43145</v>
      </c>
    </row>
    <row r="14" spans="1:11" x14ac:dyDescent="0.3">
      <c r="A14" s="40">
        <v>43160</v>
      </c>
      <c r="B14" s="20" t="s">
        <v>55</v>
      </c>
      <c r="C14" s="13"/>
      <c r="D14" s="39">
        <v>1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49">
        <v>43176</v>
      </c>
    </row>
    <row r="15" spans="1:11" x14ac:dyDescent="0.3">
      <c r="A15" s="40">
        <v>43191</v>
      </c>
      <c r="B15" s="20" t="s">
        <v>51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49">
        <v>43207</v>
      </c>
    </row>
    <row r="16" spans="1:11" x14ac:dyDescent="0.3">
      <c r="A16" s="41"/>
      <c r="B16" s="15" t="s">
        <v>54</v>
      </c>
      <c r="C16" s="42"/>
      <c r="D16" s="43"/>
      <c r="E16" s="9"/>
      <c r="F16" s="15"/>
      <c r="G16" s="42" t="str">
        <f>IF(ISBLANK(Table1[[#This Row],[EARNED]]),"",Table1[[#This Row],[EARNED]])</f>
        <v/>
      </c>
      <c r="H16" s="43">
        <v>1</v>
      </c>
      <c r="I16" s="9"/>
      <c r="J16" s="12"/>
      <c r="K16" s="50">
        <v>43210</v>
      </c>
    </row>
    <row r="17" spans="1:11" x14ac:dyDescent="0.3">
      <c r="A17" s="40">
        <v>43221</v>
      </c>
      <c r="B17" s="20" t="s">
        <v>56</v>
      </c>
      <c r="C17" s="13"/>
      <c r="D17" s="39"/>
      <c r="E17" s="9"/>
      <c r="F17" s="20"/>
      <c r="G17" s="13" t="str">
        <f>IF(ISBLANK(Table1[[#This Row],[EARNED]]),"",Table1[[#This Row],[EARNED]])</f>
        <v/>
      </c>
      <c r="H17" s="39">
        <v>2</v>
      </c>
      <c r="I17" s="9"/>
      <c r="J17" s="11"/>
      <c r="K17" s="20" t="s">
        <v>57</v>
      </c>
    </row>
    <row r="18" spans="1:11" x14ac:dyDescent="0.3">
      <c r="A18" s="40">
        <v>43252</v>
      </c>
      <c r="B18" s="20" t="s">
        <v>54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43252</v>
      </c>
    </row>
    <row r="19" spans="1:11" x14ac:dyDescent="0.3">
      <c r="A19" s="40">
        <v>43282</v>
      </c>
      <c r="B19" s="20" t="s">
        <v>54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43292</v>
      </c>
    </row>
    <row r="20" spans="1:11" x14ac:dyDescent="0.3">
      <c r="A20" s="40"/>
      <c r="B20" s="20" t="s">
        <v>58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7</v>
      </c>
      <c r="I20" s="9"/>
      <c r="J20" s="11"/>
      <c r="K20" s="20" t="s">
        <v>59</v>
      </c>
    </row>
    <row r="21" spans="1:11" x14ac:dyDescent="0.3">
      <c r="A21" s="40"/>
      <c r="B21" s="20" t="s">
        <v>56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2</v>
      </c>
      <c r="I21" s="9"/>
      <c r="J21" s="11"/>
      <c r="K21" s="20" t="s">
        <v>60</v>
      </c>
    </row>
    <row r="22" spans="1:11" x14ac:dyDescent="0.3">
      <c r="A22" s="40">
        <v>43313</v>
      </c>
      <c r="B22" s="20" t="s">
        <v>54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43328</v>
      </c>
    </row>
    <row r="23" spans="1:11" x14ac:dyDescent="0.3">
      <c r="A23" s="40">
        <v>43374</v>
      </c>
      <c r="B23" s="20" t="s">
        <v>55</v>
      </c>
      <c r="C23" s="13"/>
      <c r="D23" s="39">
        <v>1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49">
        <v>43379</v>
      </c>
    </row>
    <row r="24" spans="1:11" x14ac:dyDescent="0.3">
      <c r="A24" s="40"/>
      <c r="B24" s="20" t="s">
        <v>54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43397</v>
      </c>
    </row>
    <row r="25" spans="1:11" x14ac:dyDescent="0.3">
      <c r="A25" s="48" t="s">
        <v>46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3">
      <c r="A26" s="40">
        <v>43466</v>
      </c>
      <c r="B26" s="20" t="s">
        <v>51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43486</v>
      </c>
    </row>
    <row r="27" spans="1:11" x14ac:dyDescent="0.3">
      <c r="A27" s="40">
        <v>43497</v>
      </c>
      <c r="B27" s="20" t="s">
        <v>52</v>
      </c>
      <c r="C27" s="13"/>
      <c r="D27" s="39">
        <v>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 t="s">
        <v>61</v>
      </c>
    </row>
    <row r="28" spans="1:11" x14ac:dyDescent="0.3">
      <c r="A28" s="40">
        <v>43556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49">
        <v>43556</v>
      </c>
    </row>
    <row r="29" spans="1:11" x14ac:dyDescent="0.3">
      <c r="A29" s="40"/>
      <c r="B29" s="20" t="s">
        <v>52</v>
      </c>
      <c r="C29" s="13"/>
      <c r="D29" s="39">
        <v>2</v>
      </c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62</v>
      </c>
    </row>
    <row r="30" spans="1:11" x14ac:dyDescent="0.3">
      <c r="A30" s="40"/>
      <c r="B30" s="20" t="s">
        <v>52</v>
      </c>
      <c r="C30" s="13"/>
      <c r="D30" s="39">
        <v>2</v>
      </c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 t="s">
        <v>63</v>
      </c>
    </row>
    <row r="31" spans="1:11" x14ac:dyDescent="0.3">
      <c r="A31" s="40"/>
      <c r="B31" s="20" t="s">
        <v>54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43570</v>
      </c>
    </row>
    <row r="32" spans="1:11" x14ac:dyDescent="0.3">
      <c r="A32" s="40">
        <v>43586</v>
      </c>
      <c r="B32" s="20" t="s">
        <v>64</v>
      </c>
      <c r="C32" s="13"/>
      <c r="D32" s="39">
        <v>8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 t="s">
        <v>65</v>
      </c>
    </row>
    <row r="33" spans="1:11" x14ac:dyDescent="0.3">
      <c r="A33" s="40"/>
      <c r="B33" s="20" t="s">
        <v>54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43600</v>
      </c>
    </row>
    <row r="34" spans="1:11" x14ac:dyDescent="0.3">
      <c r="A34" s="40">
        <v>43617</v>
      </c>
      <c r="B34" s="20" t="s">
        <v>52</v>
      </c>
      <c r="C34" s="13"/>
      <c r="D34" s="39">
        <v>2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 t="s">
        <v>66</v>
      </c>
    </row>
    <row r="35" spans="1:11" x14ac:dyDescent="0.3">
      <c r="A35" s="40"/>
      <c r="B35" s="20" t="s">
        <v>54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49">
        <v>43638</v>
      </c>
    </row>
    <row r="36" spans="1:11" x14ac:dyDescent="0.3">
      <c r="A36" s="40">
        <v>43678</v>
      </c>
      <c r="B36" s="20" t="s">
        <v>55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43687</v>
      </c>
    </row>
    <row r="37" spans="1:11" x14ac:dyDescent="0.3">
      <c r="A37" s="40"/>
      <c r="B37" s="20" t="s">
        <v>54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1</v>
      </c>
      <c r="I37" s="9"/>
      <c r="J37" s="11"/>
      <c r="K37" s="49">
        <v>43691</v>
      </c>
    </row>
    <row r="38" spans="1:11" x14ac:dyDescent="0.3">
      <c r="A38" s="40">
        <v>43709</v>
      </c>
      <c r="B38" s="20" t="s">
        <v>55</v>
      </c>
      <c r="C38" s="13"/>
      <c r="D38" s="39">
        <v>1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49">
        <v>43732</v>
      </c>
    </row>
    <row r="39" spans="1:11" x14ac:dyDescent="0.3">
      <c r="A39" s="40">
        <v>43739</v>
      </c>
      <c r="B39" s="20" t="s">
        <v>55</v>
      </c>
      <c r="C39" s="13"/>
      <c r="D39" s="39">
        <v>1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49">
        <v>43742</v>
      </c>
    </row>
    <row r="40" spans="1:11" x14ac:dyDescent="0.3">
      <c r="A40" s="40"/>
      <c r="B40" s="20" t="s">
        <v>55</v>
      </c>
      <c r="C40" s="13"/>
      <c r="D40" s="39">
        <v>1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43755</v>
      </c>
    </row>
    <row r="41" spans="1:11" x14ac:dyDescent="0.3">
      <c r="A41" s="40">
        <v>43770</v>
      </c>
      <c r="B41" s="20" t="s">
        <v>51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43785</v>
      </c>
    </row>
    <row r="42" spans="1:11" x14ac:dyDescent="0.3">
      <c r="A42" s="48" t="s">
        <v>47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3">
      <c r="A43" s="40">
        <v>43831</v>
      </c>
      <c r="B43" s="20" t="s">
        <v>67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68</v>
      </c>
    </row>
    <row r="44" spans="1:11" x14ac:dyDescent="0.3">
      <c r="A44" s="40">
        <v>43891</v>
      </c>
      <c r="B44" s="20" t="s">
        <v>55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43908</v>
      </c>
    </row>
    <row r="45" spans="1:11" x14ac:dyDescent="0.3">
      <c r="A45" s="40">
        <v>44166</v>
      </c>
      <c r="B45" s="20" t="s">
        <v>55</v>
      </c>
      <c r="C45" s="13"/>
      <c r="D45" s="39">
        <v>1</v>
      </c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49">
        <v>44172</v>
      </c>
    </row>
    <row r="46" spans="1:11" x14ac:dyDescent="0.3">
      <c r="A46" s="40"/>
      <c r="B46" s="20" t="s">
        <v>55</v>
      </c>
      <c r="C46" s="13"/>
      <c r="D46" s="39">
        <v>1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49">
        <v>44172</v>
      </c>
    </row>
    <row r="47" spans="1:11" x14ac:dyDescent="0.3">
      <c r="A47" s="48" t="s">
        <v>48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44197</v>
      </c>
      <c r="B48" s="20" t="s">
        <v>51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49">
        <v>44221</v>
      </c>
    </row>
    <row r="49" spans="1:11" x14ac:dyDescent="0.3">
      <c r="A49" s="40">
        <v>44228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2</v>
      </c>
      <c r="I49" s="9"/>
      <c r="J49" s="11"/>
      <c r="K49" s="20" t="s">
        <v>69</v>
      </c>
    </row>
    <row r="50" spans="1:11" x14ac:dyDescent="0.3">
      <c r="A50" s="40"/>
      <c r="B50" s="20" t="s">
        <v>54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</v>
      </c>
      <c r="I50" s="9"/>
      <c r="J50" s="11"/>
      <c r="K50" s="49">
        <v>44251</v>
      </c>
    </row>
    <row r="51" spans="1:11" x14ac:dyDescent="0.3">
      <c r="A51" s="40">
        <v>44287</v>
      </c>
      <c r="B51" s="20" t="s">
        <v>51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49">
        <v>44303</v>
      </c>
    </row>
    <row r="52" spans="1:11" x14ac:dyDescent="0.3">
      <c r="A52" s="40">
        <v>44470</v>
      </c>
      <c r="B52" s="20" t="s">
        <v>70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71</v>
      </c>
    </row>
    <row r="53" spans="1:11" x14ac:dyDescent="0.3">
      <c r="A53" s="48" t="s">
        <v>49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3">
      <c r="A54" s="40">
        <v>44562</v>
      </c>
      <c r="B54" s="20" t="s">
        <v>51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49">
        <v>44589</v>
      </c>
    </row>
    <row r="55" spans="1:11" x14ac:dyDescent="0.3">
      <c r="A55" s="40">
        <v>44593</v>
      </c>
      <c r="B55" s="20" t="s">
        <v>54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1</v>
      </c>
      <c r="I55" s="9"/>
      <c r="J55" s="11"/>
      <c r="K55" s="49">
        <v>44596</v>
      </c>
    </row>
    <row r="56" spans="1:11" x14ac:dyDescent="0.3">
      <c r="A56" s="40"/>
      <c r="B56" s="20" t="s">
        <v>55</v>
      </c>
      <c r="C56" s="13"/>
      <c r="D56" s="39">
        <v>1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44609</v>
      </c>
    </row>
    <row r="57" spans="1:11" x14ac:dyDescent="0.3">
      <c r="A57" s="40">
        <v>44805</v>
      </c>
      <c r="B57" s="20" t="s">
        <v>56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>
        <v>2</v>
      </c>
      <c r="I57" s="9"/>
      <c r="J57" s="11"/>
      <c r="K57" s="20" t="s">
        <v>72</v>
      </c>
    </row>
    <row r="58" spans="1:11" x14ac:dyDescent="0.3">
      <c r="A58" s="40">
        <v>44835</v>
      </c>
      <c r="B58" s="20" t="s">
        <v>54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44835</v>
      </c>
    </row>
    <row r="59" spans="1:11" x14ac:dyDescent="0.3">
      <c r="A59" s="40"/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2</v>
      </c>
      <c r="I59" s="9"/>
      <c r="J59" s="11"/>
      <c r="K59" s="20" t="s">
        <v>73</v>
      </c>
    </row>
    <row r="60" spans="1:11" x14ac:dyDescent="0.3">
      <c r="A60" s="40"/>
      <c r="B60" s="20" t="s">
        <v>74</v>
      </c>
      <c r="C60" s="13"/>
      <c r="D60" s="39">
        <v>12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75</v>
      </c>
    </row>
    <row r="61" spans="1:11" x14ac:dyDescent="0.3">
      <c r="A61" s="40">
        <v>44866</v>
      </c>
      <c r="B61" s="20" t="s">
        <v>54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9">
        <v>44867</v>
      </c>
    </row>
    <row r="62" spans="1:11" x14ac:dyDescent="0.3">
      <c r="A62" s="40"/>
      <c r="B62" s="20" t="s">
        <v>76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77</v>
      </c>
    </row>
    <row r="63" spans="1:11" x14ac:dyDescent="0.3">
      <c r="A63" s="48" t="s">
        <v>78</v>
      </c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3">
      <c r="A64" s="40">
        <v>44927</v>
      </c>
      <c r="B64" s="20" t="s">
        <v>54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44954</v>
      </c>
    </row>
    <row r="65" spans="1:11" x14ac:dyDescent="0.3">
      <c r="A65" s="40"/>
      <c r="B65" s="20" t="s">
        <v>51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 t="s">
        <v>79</v>
      </c>
    </row>
    <row r="66" spans="1:11" x14ac:dyDescent="0.3">
      <c r="A66" s="40">
        <v>44958</v>
      </c>
      <c r="B66" s="20" t="s">
        <v>52</v>
      </c>
      <c r="C66" s="13"/>
      <c r="D66" s="39">
        <v>2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 t="s">
        <v>80</v>
      </c>
    </row>
    <row r="67" spans="1:11" x14ac:dyDescent="0.3">
      <c r="A67" s="40">
        <v>44986</v>
      </c>
      <c r="B67" s="20" t="s">
        <v>55</v>
      </c>
      <c r="C67" s="13"/>
      <c r="D67" s="39">
        <v>1</v>
      </c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49">
        <v>45000</v>
      </c>
    </row>
    <row r="68" spans="1:11" x14ac:dyDescent="0.3">
      <c r="A68" s="40"/>
      <c r="B68" s="20" t="s">
        <v>55</v>
      </c>
      <c r="C68" s="13"/>
      <c r="D68" s="39">
        <v>1</v>
      </c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49">
        <v>45012</v>
      </c>
    </row>
    <row r="69" spans="1:11" x14ac:dyDescent="0.3">
      <c r="A69" s="40"/>
      <c r="B69" s="20" t="s">
        <v>76</v>
      </c>
      <c r="C69" s="13"/>
      <c r="D69" s="39">
        <v>3</v>
      </c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 t="s">
        <v>81</v>
      </c>
    </row>
    <row r="70" spans="1:11" x14ac:dyDescent="0.3">
      <c r="A70" s="40">
        <v>45017</v>
      </c>
      <c r="B70" s="20" t="s">
        <v>54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>
        <v>1</v>
      </c>
      <c r="I70" s="9"/>
      <c r="J70" s="11"/>
      <c r="K70" s="49">
        <v>45017</v>
      </c>
    </row>
    <row r="71" spans="1:11" x14ac:dyDescent="0.3">
      <c r="A71" s="40"/>
      <c r="B71" s="20" t="s">
        <v>51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45033</v>
      </c>
    </row>
    <row r="72" spans="1:11" x14ac:dyDescent="0.3">
      <c r="A72" s="40"/>
      <c r="B72" s="20" t="s">
        <v>54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>
        <v>45027</v>
      </c>
    </row>
    <row r="73" spans="1:11" x14ac:dyDescent="0.3">
      <c r="A73" s="40"/>
      <c r="B73" s="20" t="s">
        <v>54</v>
      </c>
      <c r="C73" s="13"/>
      <c r="D73" s="39"/>
      <c r="E73" s="9"/>
      <c r="F73" s="20"/>
      <c r="G73" s="13" t="str">
        <f>IF(ISBLANK(Table1[[#This Row],[EARNED]]),"",Table1[[#This Row],[EARNED]])</f>
        <v/>
      </c>
      <c r="H73" s="39">
        <v>1</v>
      </c>
      <c r="I73" s="9"/>
      <c r="J73" s="11"/>
      <c r="K73" s="49">
        <v>45029</v>
      </c>
    </row>
    <row r="74" spans="1:11" x14ac:dyDescent="0.3">
      <c r="A74" s="40"/>
      <c r="B74" s="20" t="s">
        <v>56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>
        <v>2</v>
      </c>
      <c r="I74" s="9"/>
      <c r="J74" s="11"/>
      <c r="K74" s="20" t="s">
        <v>82</v>
      </c>
    </row>
    <row r="75" spans="1:11" x14ac:dyDescent="0.3">
      <c r="A75" s="40"/>
      <c r="B75" s="20" t="s">
        <v>55</v>
      </c>
      <c r="C75" s="13"/>
      <c r="D75" s="39">
        <v>1</v>
      </c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49">
        <v>45041</v>
      </c>
    </row>
    <row r="76" spans="1:11" x14ac:dyDescent="0.3">
      <c r="A76" s="40"/>
      <c r="B76" s="20" t="s">
        <v>52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83</v>
      </c>
    </row>
    <row r="77" spans="1:11" x14ac:dyDescent="0.3">
      <c r="A77" s="40">
        <v>45047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2</v>
      </c>
      <c r="I77" s="9"/>
      <c r="J77" s="11"/>
      <c r="K77" s="20" t="s">
        <v>84</v>
      </c>
    </row>
    <row r="78" spans="1:11" x14ac:dyDescent="0.3">
      <c r="A78" s="40"/>
      <c r="B78" s="20" t="s">
        <v>85</v>
      </c>
      <c r="C78" s="13"/>
      <c r="D78" s="39">
        <v>6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87</v>
      </c>
    </row>
    <row r="79" spans="1:11" x14ac:dyDescent="0.3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2</v>
      </c>
      <c r="I79" s="9"/>
      <c r="J79" s="11"/>
      <c r="K79" s="20" t="s">
        <v>86</v>
      </c>
    </row>
    <row r="80" spans="1:11" x14ac:dyDescent="0.3">
      <c r="A80" s="40"/>
      <c r="B80" s="20" t="s">
        <v>54</v>
      </c>
      <c r="C80" s="13"/>
      <c r="D80" s="39"/>
      <c r="E80" s="9"/>
      <c r="F80" s="20"/>
      <c r="G80" s="13" t="str">
        <f>IF(ISBLANK(Table1[[#This Row],[EARNED]]),"",Table1[[#This Row],[EARNED]])</f>
        <v/>
      </c>
      <c r="H80" s="39">
        <v>1</v>
      </c>
      <c r="I80" s="9"/>
      <c r="J80" s="11"/>
      <c r="K80" s="49">
        <v>45062</v>
      </c>
    </row>
    <row r="81" spans="1:11" x14ac:dyDescent="0.3">
      <c r="A81" s="40"/>
      <c r="B81" s="20" t="s">
        <v>88</v>
      </c>
      <c r="C81" s="13"/>
      <c r="D81" s="39">
        <v>5</v>
      </c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89</v>
      </c>
    </row>
    <row r="82" spans="1:11" x14ac:dyDescent="0.3">
      <c r="A82" s="40">
        <v>45078</v>
      </c>
      <c r="B82" s="20" t="s">
        <v>54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45078</v>
      </c>
    </row>
    <row r="83" spans="1:11" x14ac:dyDescent="0.3">
      <c r="A83" s="40"/>
      <c r="B83" s="20" t="s">
        <v>90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91</v>
      </c>
    </row>
    <row r="84" spans="1:11" x14ac:dyDescent="0.3">
      <c r="A84" s="40">
        <v>45103</v>
      </c>
      <c r="B84" s="20" t="s">
        <v>88</v>
      </c>
      <c r="C84" s="13"/>
      <c r="D84" s="39">
        <v>5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92</v>
      </c>
    </row>
    <row r="85" spans="1:11" x14ac:dyDescent="0.3">
      <c r="A85" s="40">
        <v>45108</v>
      </c>
      <c r="B85" s="20" t="s">
        <v>88</v>
      </c>
      <c r="C85" s="13"/>
      <c r="D85" s="39">
        <v>5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93</v>
      </c>
    </row>
    <row r="86" spans="1:11" x14ac:dyDescent="0.3">
      <c r="A86" s="40"/>
      <c r="B86" s="20" t="s">
        <v>54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>
        <v>1</v>
      </c>
      <c r="I86" s="9"/>
      <c r="J86" s="11"/>
      <c r="K86" s="49">
        <v>45122</v>
      </c>
    </row>
    <row r="87" spans="1:11" x14ac:dyDescent="0.3">
      <c r="A87" s="40">
        <v>45139</v>
      </c>
      <c r="B87" s="20" t="s">
        <v>76</v>
      </c>
      <c r="C87" s="13"/>
      <c r="D87" s="39">
        <v>3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94</v>
      </c>
    </row>
    <row r="88" spans="1:11" x14ac:dyDescent="0.3">
      <c r="A88" s="40"/>
      <c r="B88" s="20" t="s">
        <v>56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2</v>
      </c>
      <c r="I88" s="9"/>
      <c r="J88" s="11"/>
      <c r="K88" s="20" t="s">
        <v>95</v>
      </c>
    </row>
    <row r="89" spans="1:11" x14ac:dyDescent="0.3">
      <c r="A89" s="40"/>
      <c r="B89" s="20" t="s">
        <v>52</v>
      </c>
      <c r="C89" s="13"/>
      <c r="D89" s="39">
        <v>2</v>
      </c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 t="s">
        <v>96</v>
      </c>
    </row>
    <row r="90" spans="1:11" x14ac:dyDescent="0.3">
      <c r="A90" s="40">
        <v>45170</v>
      </c>
      <c r="B90" s="20" t="s">
        <v>52</v>
      </c>
      <c r="C90" s="13"/>
      <c r="D90" s="39">
        <v>2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97</v>
      </c>
    </row>
    <row r="91" spans="1:11" x14ac:dyDescent="0.3">
      <c r="A91" s="40"/>
      <c r="B91" s="20" t="s">
        <v>56</v>
      </c>
      <c r="C91" s="13"/>
      <c r="D91" s="39"/>
      <c r="E91" s="9"/>
      <c r="F91" s="20"/>
      <c r="G91" s="13" t="str">
        <f>IF(ISBLANK(Table1[[#This Row],[EARNED]]),"",Table1[[#This Row],[EARNED]])</f>
        <v/>
      </c>
      <c r="H91" s="39">
        <v>2</v>
      </c>
      <c r="I91" s="9"/>
      <c r="J91" s="11"/>
      <c r="K91" s="20" t="s">
        <v>98</v>
      </c>
    </row>
    <row r="92" spans="1:11" x14ac:dyDescent="0.3">
      <c r="A92" s="40"/>
      <c r="B92" s="20" t="s">
        <v>76</v>
      </c>
      <c r="C92" s="13"/>
      <c r="D92" s="39">
        <v>3</v>
      </c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 t="s">
        <v>99</v>
      </c>
    </row>
    <row r="93" spans="1:11" x14ac:dyDescent="0.3">
      <c r="A93" s="40"/>
      <c r="B93" s="20" t="s">
        <v>56</v>
      </c>
      <c r="C93" s="13"/>
      <c r="D93" s="39"/>
      <c r="E93" s="9"/>
      <c r="F93" s="20"/>
      <c r="G93" s="13" t="str">
        <f>IF(ISBLANK(Table1[[#This Row],[EARNED]]),"",Table1[[#This Row],[EARNED]])</f>
        <v/>
      </c>
      <c r="H93" s="39">
        <v>2</v>
      </c>
      <c r="I93" s="9"/>
      <c r="J93" s="11"/>
      <c r="K93" s="20" t="s">
        <v>110</v>
      </c>
    </row>
    <row r="94" spans="1:11" x14ac:dyDescent="0.3">
      <c r="A94" s="40">
        <v>45200</v>
      </c>
      <c r="B94" s="20" t="s">
        <v>76</v>
      </c>
      <c r="C94" s="13"/>
      <c r="D94" s="39">
        <v>3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 t="s">
        <v>111</v>
      </c>
    </row>
    <row r="95" spans="1:11" x14ac:dyDescent="0.3">
      <c r="A95" s="40"/>
      <c r="B95" s="20" t="s">
        <v>54</v>
      </c>
      <c r="C95" s="13"/>
      <c r="D95" s="39"/>
      <c r="E95" s="9"/>
      <c r="F95" s="20"/>
      <c r="G95" s="13" t="str">
        <f>IF(ISBLANK(Table1[[#This Row],[EARNED]]),"",Table1[[#This Row],[EARNED]])</f>
        <v/>
      </c>
      <c r="H95" s="39">
        <v>1</v>
      </c>
      <c r="I95" s="9"/>
      <c r="J95" s="11"/>
      <c r="K95" s="49">
        <v>45206</v>
      </c>
    </row>
    <row r="96" spans="1:11" x14ac:dyDescent="0.3">
      <c r="A96" s="40"/>
      <c r="B96" s="20" t="s">
        <v>55</v>
      </c>
      <c r="C96" s="13"/>
      <c r="D96" s="39">
        <v>2</v>
      </c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 t="s">
        <v>112</v>
      </c>
    </row>
    <row r="97" spans="1:11" x14ac:dyDescent="0.3">
      <c r="A97" s="40"/>
      <c r="B97" s="20" t="s">
        <v>56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2</v>
      </c>
      <c r="I97" s="9"/>
      <c r="J97" s="11"/>
      <c r="K97" s="20" t="s">
        <v>113</v>
      </c>
    </row>
    <row r="98" spans="1:11" x14ac:dyDescent="0.3">
      <c r="A98" s="40">
        <v>45231</v>
      </c>
      <c r="B98" s="20" t="s">
        <v>52</v>
      </c>
      <c r="C98" s="13"/>
      <c r="D98" s="39">
        <v>2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 t="s">
        <v>114</v>
      </c>
    </row>
    <row r="99" spans="1:11" x14ac:dyDescent="0.3">
      <c r="A99" s="40">
        <v>45241</v>
      </c>
      <c r="B99" s="20" t="s">
        <v>52</v>
      </c>
      <c r="C99" s="13"/>
      <c r="D99" s="39">
        <v>2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115</v>
      </c>
    </row>
    <row r="100" spans="1:11" x14ac:dyDescent="0.3">
      <c r="A100" s="40"/>
      <c r="B100" s="20" t="s">
        <v>54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1</v>
      </c>
      <c r="I100" s="9"/>
      <c r="J100" s="11"/>
      <c r="K100" s="49">
        <v>45255</v>
      </c>
    </row>
    <row r="101" spans="1:11" x14ac:dyDescent="0.3">
      <c r="A101" s="40">
        <v>45260</v>
      </c>
      <c r="B101" s="20" t="s">
        <v>56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2</v>
      </c>
      <c r="I101" s="9"/>
      <c r="J101" s="11"/>
      <c r="K101" s="20" t="s">
        <v>116</v>
      </c>
    </row>
    <row r="102" spans="1:11" x14ac:dyDescent="0.3">
      <c r="A102" s="40"/>
      <c r="B102" s="20" t="s">
        <v>54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49">
        <v>45235</v>
      </c>
    </row>
    <row r="103" spans="1:11" x14ac:dyDescent="0.3">
      <c r="A103" s="40"/>
      <c r="B103" s="20" t="s">
        <v>90</v>
      </c>
      <c r="C103" s="13"/>
      <c r="D103" s="39">
        <v>4</v>
      </c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 t="s">
        <v>117</v>
      </c>
    </row>
    <row r="104" spans="1:11" x14ac:dyDescent="0.3">
      <c r="A104" s="40">
        <v>45261</v>
      </c>
      <c r="B104" s="20" t="s">
        <v>76</v>
      </c>
      <c r="C104" s="13"/>
      <c r="D104" s="39">
        <v>3</v>
      </c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 t="s">
        <v>119</v>
      </c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2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200-000001000000}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7"/>
  <sheetViews>
    <sheetView workbookViewId="0">
      <selection activeCell="B36" sqref="B36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117.875</v>
      </c>
      <c r="B3" s="11">
        <v>87.25</v>
      </c>
      <c r="D3" s="11"/>
      <c r="E3" s="11">
        <v>0</v>
      </c>
      <c r="F3" s="11">
        <v>57</v>
      </c>
      <c r="G3" s="45">
        <f>SUMIFS(F7:F14,E7:E14,E3)+SUMIFS(D7:D66,C7:C66,F3)+D3</f>
        <v>0.11900000000000001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EARN</vt:lpstr>
      <vt:lpstr>CONVERTION</vt:lpstr>
      <vt:lpstr>'2018 LEAVE CREDITS'!BALANCE_1</vt:lpstr>
      <vt:lpstr>BALANCE_1</vt:lpstr>
      <vt:lpstr>'2017 LEAVE EARN'!Print_Titles</vt:lpstr>
      <vt:lpstr>'2018 LEAVE CREDITS'!Print_Titles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2024-02-15T06:27:07Z</dcterms:modified>
</cp:coreProperties>
</file>