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TO\"/>
    </mc:Choice>
  </mc:AlternateContent>
  <xr:revisionPtr revIDLastSave="0" documentId="13_ncr:1_{230880B8-1901-4D26-A608-67743EC760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5" l="1"/>
  <c r="G69" i="5"/>
  <c r="G72" i="5"/>
  <c r="G75" i="5"/>
  <c r="G77" i="5"/>
  <c r="G80" i="5"/>
  <c r="G82" i="5"/>
  <c r="G84" i="5"/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3" i="5"/>
  <c r="G81" i="5"/>
  <c r="G79" i="5"/>
  <c r="G78" i="5"/>
  <c r="G76" i="5"/>
  <c r="G74" i="5"/>
  <c r="G73" i="5"/>
  <c r="G71" i="5"/>
  <c r="G70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<sst xmlns="http://schemas.openxmlformats.org/spreadsheetml/2006/main" count="164" uniqueCount="104">
  <si>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</si>
  <si>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</si>
  <si>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</si>
  <si>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</si>
  <si>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</si>
  <si>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</si>
  <si>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</si>
  <si>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</si>
  <si>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</si>
  <si>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</si>
  <si>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</si>
  <si>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</si>
  <si>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</si>
  <si>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</si>
  <si>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</si>
  <si>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</si>
  <si>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</si>
  <si>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</si>
  <si>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</si>
  <si>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</si>
  <si>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</si>
  <si>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</si>
  <si>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</si>
  <si>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</si>
  <si>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</si>
  <si>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</si>
  <si>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</si>
  <si>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</si>
  <si>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</si>
  <si>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</si>
  <si>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</si>
  <si>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</si>
  <si>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</si>
  <si>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</si>
  <si>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</si>
  <si>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</si>
  <si>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</si>
  <si>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</si>
  <si>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</si>
  <si>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</si>
  <si>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</si>
  <si>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</si>
  <si>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</si>
  <si>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</si>
  <si>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</si>
  <si>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</si>
  <si>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</si>
  <si>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</si>
  <si>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</si>
  <si>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</si>
  <si>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</si>
  <si>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</si>
  <si>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</si>
  <si>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</si>
  <si>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</si>
  <si>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</si>
  <si>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</si>
  <si>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</si>
  <si>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</si>
  <si>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</si>
  <si>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</si>
  <si>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</si>
  <si>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</si>
  <si>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</si>
  <si>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</si>
  <si>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</si>
  <si>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</si>
  <si>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</si>
  <si>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</si>
  <si>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</si>
  <si>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</si>
  <si>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</si>
  <si>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</si>
  <si>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</si>
  <si>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</si>
  <si>
    <t>5/25,26/2023</t>
  </si>
  <si>
    <t>5/30-31/2023</t>
  </si>
  <si>
    <t>SL(14-0-0)</t>
  </si>
  <si>
    <t>6/1-22/2023</t>
  </si>
  <si>
    <t>SL(7-0-0)</t>
  </si>
  <si>
    <t>7/3,10,11,14,19,25,31/2023</t>
  </si>
  <si>
    <t>10/2,4/2023</t>
  </si>
  <si>
    <t>SL(2-0-00</t>
  </si>
  <si>
    <t>11/3,6/2023</t>
  </si>
  <si>
    <t>UT(0-0-4)</t>
  </si>
  <si>
    <t>A(3-0-0)</t>
  </si>
  <si>
    <t>UT(0-3-21)</t>
  </si>
  <si>
    <t>A(2-0-0)</t>
  </si>
  <si>
    <t>10/7,18/2022</t>
  </si>
  <si>
    <t>11/2,11,14/2022</t>
  </si>
  <si>
    <t>UT(0-1-26)</t>
  </si>
  <si>
    <t>UT(0-1-46)</t>
  </si>
  <si>
    <t>UT(0-2-35)</t>
  </si>
  <si>
    <t>UT(0-0-42)</t>
  </si>
  <si>
    <t>A(4-0-0)</t>
  </si>
  <si>
    <t>6/22,27,28,30/2022</t>
  </si>
  <si>
    <t>7/1,28,29/2022</t>
  </si>
  <si>
    <t>8/25,30/2022</t>
  </si>
  <si>
    <t>5/10,24,26/2022</t>
  </si>
  <si>
    <t>UT(0-1-21)</t>
  </si>
  <si>
    <t>A(1-0-0)</t>
  </si>
  <si>
    <t>UT(0-0-50)</t>
  </si>
  <si>
    <t>11/8,9/2023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</si>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</sst>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5"/>
  <sheetViews>
    <sheetView tabSelected="1" zoomScale="110" zoomScaleNormal="110" workbookViewId="0">
      <pane ySplit="4056" topLeftCell="A90" activePane="bottomLeft"/>
      <selection activeCell="E9" sqref="E9"/>
      <selection pane="bottomLeft" activeCell="K100" sqref="K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45.74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3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3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3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 t="s">
        <v>100</v>
      </c>
      <c r="C68" s="13">
        <v>1.25</v>
      </c>
      <c r="D68" s="39">
        <v>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49">
        <v>45001</v>
      </c>
    </row>
    <row r="69" spans="1:11" x14ac:dyDescent="0.3">
      <c r="A69" s="40"/>
      <c r="B69" s="20" t="s">
        <v>101</v>
      </c>
      <c r="C69" s="13"/>
      <c r="D69" s="39">
        <v>0.10400000000000001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49"/>
    </row>
    <row r="70" spans="1:11" x14ac:dyDescent="0.3">
      <c r="A70" s="40">
        <v>44652</v>
      </c>
      <c r="B70" s="20" t="s">
        <v>100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45028</v>
      </c>
    </row>
    <row r="71" spans="1:11" x14ac:dyDescent="0.3">
      <c r="A71" s="40">
        <v>44682</v>
      </c>
      <c r="B71" s="20" t="s">
        <v>85</v>
      </c>
      <c r="C71" s="13">
        <v>1.25</v>
      </c>
      <c r="D71" s="39">
        <v>3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98</v>
      </c>
    </row>
    <row r="72" spans="1:11" x14ac:dyDescent="0.3">
      <c r="A72" s="40"/>
      <c r="B72" s="20" t="s">
        <v>99</v>
      </c>
      <c r="C72" s="13"/>
      <c r="D72" s="39">
        <v>0.16900000000000001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44713</v>
      </c>
      <c r="B73" s="20" t="s">
        <v>94</v>
      </c>
      <c r="C73" s="13">
        <v>1.25</v>
      </c>
      <c r="D73" s="39">
        <v>4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95</v>
      </c>
    </row>
    <row r="74" spans="1:11" x14ac:dyDescent="0.3">
      <c r="A74" s="40">
        <v>44743</v>
      </c>
      <c r="B74" s="20" t="s">
        <v>85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96</v>
      </c>
    </row>
    <row r="75" spans="1:11" x14ac:dyDescent="0.3">
      <c r="A75" s="40"/>
      <c r="B75" s="20" t="s">
        <v>93</v>
      </c>
      <c r="C75" s="13"/>
      <c r="D75" s="39">
        <v>8.7000000000000022E-2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44774</v>
      </c>
      <c r="B76" s="20" t="s">
        <v>87</v>
      </c>
      <c r="C76" s="13">
        <v>1.25</v>
      </c>
      <c r="D76" s="39">
        <v>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97</v>
      </c>
    </row>
    <row r="77" spans="1:11" x14ac:dyDescent="0.3">
      <c r="A77" s="40"/>
      <c r="B77" s="20" t="s">
        <v>92</v>
      </c>
      <c r="C77" s="13"/>
      <c r="D77" s="39">
        <v>0.32300000000000001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44805</v>
      </c>
      <c r="B78" s="20" t="s">
        <v>91</v>
      </c>
      <c r="C78" s="13">
        <v>1.25</v>
      </c>
      <c r="D78" s="39">
        <v>0.221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 t="s">
        <v>87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88</v>
      </c>
    </row>
    <row r="80" spans="1:11" x14ac:dyDescent="0.3">
      <c r="A80" s="40"/>
      <c r="B80" s="20" t="s">
        <v>90</v>
      </c>
      <c r="C80" s="13"/>
      <c r="D80" s="39">
        <v>0.17900000000000002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44866</v>
      </c>
      <c r="B81" s="20" t="s">
        <v>85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89</v>
      </c>
    </row>
    <row r="82" spans="1:11" x14ac:dyDescent="0.3">
      <c r="A82" s="40"/>
      <c r="B82" s="20" t="s">
        <v>86</v>
      </c>
      <c r="C82" s="13"/>
      <c r="D82" s="39">
        <v>0.41899999999999998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44896</v>
      </c>
      <c r="B83" s="20" t="s">
        <v>66</v>
      </c>
      <c r="C83" s="13">
        <v>1.25</v>
      </c>
      <c r="D83" s="39">
        <v>5</v>
      </c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/>
      <c r="B84" s="20" t="s">
        <v>84</v>
      </c>
      <c r="C84" s="13"/>
      <c r="D84" s="39">
        <v>8.0000000000000002E-3</v>
      </c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8" t="s">
        <v>47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44958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44986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49"/>
    </row>
    <row r="89" spans="1:11" x14ac:dyDescent="0.3">
      <c r="A89" s="40">
        <v>45017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0">
        <v>45200</v>
      </c>
      <c r="B95" s="20" t="s">
        <v>61</v>
      </c>
      <c r="C95" s="13">
        <v>1.25</v>
      </c>
      <c r="D95" s="39"/>
      <c r="E95" s="9"/>
      <c r="F95" s="20"/>
      <c r="G95" s="13">
        <f>IF(ISBLANK(Table15[[#This Row],[EARNED]]),"",Table15[[#This Row],[EARNED]])</f>
        <v>1.25</v>
      </c>
      <c r="H95" s="39"/>
      <c r="I95" s="9"/>
      <c r="J95" s="11"/>
      <c r="K95" s="49">
        <v>45217</v>
      </c>
    </row>
    <row r="96" spans="1:11" x14ac:dyDescent="0.3">
      <c r="A96" s="40">
        <v>45231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3">
      <c r="A98" s="48" t="s">
        <v>103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 t="s">
        <v>52</v>
      </c>
      <c r="C99" s="13">
        <v>1.25</v>
      </c>
      <c r="D99" s="39"/>
      <c r="E99" s="9"/>
      <c r="F99" s="20"/>
      <c r="G99" s="13">
        <f>IF(ISBLANK(Table15[[#This Row],[EARNED]]),"",Table15[[#This Row],[EARNED]])</f>
        <v>1.25</v>
      </c>
      <c r="H99" s="39">
        <v>1</v>
      </c>
      <c r="I99" s="9"/>
      <c r="J99" s="11"/>
      <c r="K99" s="49">
        <v>45334</v>
      </c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45444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45474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45505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45536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45566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45597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45627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45658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45689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45717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45748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45778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45809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45839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45870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45901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45931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45962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45992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46023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46054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46082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46113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>
        <v>46143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>
        <v>46174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>
        <v>46204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>
        <v>46235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v>46266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>
        <v>46296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>
        <v>46327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>
        <v>46357</v>
      </c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>
        <v>46388</v>
      </c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>
        <v>46419</v>
      </c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>
        <v>46447</v>
      </c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>
        <v>46478</v>
      </c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>
        <v>46508</v>
      </c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>
        <v>46539</v>
      </c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>
        <v>46569</v>
      </c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3">
      <c r="A145" s="41"/>
      <c r="B145" s="15"/>
      <c r="C145" s="42"/>
      <c r="D145" s="43"/>
      <c r="E145" s="9"/>
      <c r="F145" s="15"/>
      <c r="G145" s="42" t="str">
        <f>IF(ISBLANK(Table15[[#This Row],[EARNED]]),"",Table15[[#This Row],[EARNED]])</f>
        <v/>
      </c>
      <c r="H145" s="43"/>
      <c r="I145" s="9"/>
      <c r="J145" s="12"/>
      <c r="K1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110" zoomScaleNormal="110" workbookViewId="0">
      <pane ySplit="4056" topLeftCell="A25" activePane="bottomLeft"/>
      <selection activeCell="B4" sqref="B4:C4"/>
      <selection pane="bottomLeft" activeCell="K36" sqref="K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tr">
        <f>IF(ISBLANK('2018 LEAVE CREDITS'!F4:G4),"",'2018 LEAVE CREDITS'!F4:G4)</f>
        <v>CTO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3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3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3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3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3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3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3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3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75</v>
      </c>
    </row>
    <row r="27" spans="1:11" x14ac:dyDescent="0.3">
      <c r="A27" s="40">
        <v>45100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76</v>
      </c>
    </row>
    <row r="28" spans="1:11" x14ac:dyDescent="0.3">
      <c r="A28" s="40"/>
      <c r="B28" s="20" t="s">
        <v>77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14</v>
      </c>
      <c r="I28" s="9"/>
      <c r="J28" s="11"/>
      <c r="K28" s="20" t="s">
        <v>78</v>
      </c>
    </row>
    <row r="29" spans="1:11" x14ac:dyDescent="0.3">
      <c r="A29" s="40">
        <v>45145</v>
      </c>
      <c r="B29" s="20" t="s">
        <v>79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7</v>
      </c>
      <c r="I29" s="9"/>
      <c r="J29" s="11"/>
      <c r="K29" s="20" t="s">
        <v>80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45145</v>
      </c>
    </row>
    <row r="31" spans="1:11" x14ac:dyDescent="0.3">
      <c r="A31" s="40"/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45163</v>
      </c>
    </row>
    <row r="32" spans="1:11" x14ac:dyDescent="0.3">
      <c r="A32" s="40">
        <v>45170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45184</v>
      </c>
    </row>
    <row r="33" spans="1:11" x14ac:dyDescent="0.3">
      <c r="A33" s="40">
        <v>45200</v>
      </c>
      <c r="B33" s="20" t="s">
        <v>53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81</v>
      </c>
    </row>
    <row r="34" spans="1:11" x14ac:dyDescent="0.3">
      <c r="A34" s="40">
        <v>45231</v>
      </c>
      <c r="B34" s="20" t="s">
        <v>82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83</v>
      </c>
    </row>
    <row r="35" spans="1:11" x14ac:dyDescent="0.3">
      <c r="A35" s="40">
        <v>45240</v>
      </c>
      <c r="B35" s="20" t="s">
        <v>53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102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Normal="10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117.004</v>
      </c>
      <c r="B3" s="11">
        <v>161</v>
      </c>
      <c r="D3"/>
      <c r="E3">
        <v>0</v>
      </c>
      <c r="F3">
        <v>50</v>
      </c>
      <c r="G3" s="47">
        <f>SUMIFS(F7:F14,E7:E14,E3)+SUMIFS(D7:D66,C7:C66,F3)+D3</f>
        <v>0.10400000000000001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2024-02-15T06:45:29Z</dcterms:modified>
</cp:coreProperties>
</file>