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"/>
    </mc:Choice>
  </mc:AlternateContent>
  <xr:revisionPtr revIDLastSave="0" documentId="13_ncr:1_{E384B780-9253-48D2-96C1-E965DECE65E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3" i="5" l="1"/>
  <c r="G90" i="5" l="1"/>
  <c r="G36" i="5" l="1"/>
  <c r="G46" i="5"/>
  <c r="G47" i="5"/>
  <c r="G39" i="5"/>
  <c r="F3" i="1"/>
  <c r="B4" i="1"/>
  <c r="F4" i="1" l="1"/>
  <c r="B3" i="1"/>
  <c r="B2" i="1"/>
  <c r="G66" i="5"/>
  <c r="G53" i="5"/>
  <c r="G37" i="5"/>
  <c r="G23" i="5"/>
  <c r="E9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2" i="5"/>
  <c r="G91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5" i="5"/>
  <c r="G64" i="5"/>
  <c r="G63" i="5"/>
  <c r="G62" i="5"/>
  <c r="G61" i="5"/>
  <c r="G60" i="5"/>
  <c r="G59" i="5"/>
  <c r="G58" i="5"/>
  <c r="G57" i="5"/>
  <c r="G56" i="5"/>
  <c r="G55" i="5"/>
  <c r="G54" i="5"/>
  <c r="G52" i="5"/>
  <c r="G51" i="5"/>
  <c r="G50" i="5"/>
  <c r="G49" i="5"/>
  <c r="G48" i="5"/>
  <c r="G45" i="5"/>
  <c r="G44" i="5"/>
  <c r="G43" i="5"/>
  <c r="G42" i="5"/>
  <c r="G41" i="5"/>
  <c r="G40" i="5"/>
  <c r="G38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<sst xmlns="http://schemas.openxmlformats.org/spreadsheetml/2006/main" count="142" uniqueCount="83">
  <si>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</si>
  <si>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</si>
  <si>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</si>
  <si>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</si>
  <si>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</si>
  <si>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</si>
  <si>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</si>
  <si>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</si>
  <si>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</si>
  <si>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</si>
  <si>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</si>
  <si>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</si>
  <si>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</si>
  <si>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</si>
  <si>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</si>
  <si>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</si>
  <si>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</si>
  <si>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</si>
  <si>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</si>
  <si>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</si>
  <si>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</si>
  <si>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</si>
  <si>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</si>
  <si>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</si>
  <si>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</si>
  <si>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</si>
  <si>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</si>
  <si>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</si>
  <si>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</si>
  <si>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</si>
  <si>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</si>
  <si>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</si>
  <si>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</si>
  <si>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</si>
  <si>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</si>
  <si>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</si>
  <si>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</si>
  <si>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</si>
  <si>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</si>
  <si>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</si>
  <si>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</si>
  <si>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</si>
  <si>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</si>
  <si>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</si>
  <si>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</si>
  <si>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</si>
  <si>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</si>
  <si>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</si>
  <si>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</si>
  <si>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</si>
  <si>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LACIBAL, RYAN</t>
  </si>
  <si>
    <t>SL(4-0-0)</t>
  </si>
  <si>
    <t>1/19-24/2018</t>
  </si>
  <si>
    <t>SP(3-0-0)</t>
  </si>
  <si>
    <t>1/16-18/2018</t>
  </si>
  <si>
    <t>SL(2-0-0)</t>
  </si>
  <si>
    <t>8/10,13/2018</t>
  </si>
  <si>
    <t>10/4,5/2018</t>
  </si>
  <si>
    <t>SL(3-0-0)</t>
  </si>
  <si>
    <t>SL(1-0-0)</t>
  </si>
  <si>
    <t>1/16-18/2019</t>
  </si>
  <si>
    <t>6/20,21/2019</t>
  </si>
  <si>
    <t>7/29-31/2019</t>
  </si>
  <si>
    <t>1/2,3/2020</t>
  </si>
  <si>
    <t>1/27,28/2020</t>
  </si>
  <si>
    <t>7/1,2/2020</t>
  </si>
  <si>
    <t>7/28,29/2020</t>
  </si>
  <si>
    <t>SP(1-0-0)</t>
  </si>
  <si>
    <t>9/17,18/2020</t>
  </si>
  <si>
    <t>10/6,7/2020</t>
  </si>
  <si>
    <t>12/23,26-29/2023</t>
  </si>
  <si>
    <t>5/23-25/2023</t>
  </si>
  <si>
    <t>DA</t>
  </si>
  <si>
    <t>06/5-6/2023</t>
  </si>
  <si>
    <t>VL(3-0-0)</t>
  </si>
  <si>
    <t>6/13-15/2023</t>
  </si>
  <si>
    <t>7/3-4/2023</t>
  </si>
  <si>
    <t>9/26,27/2023</t>
  </si>
  <si>
    <t>10/23-25/2023</t>
  </si>
  <si>
    <t>10/26,27/2023</t>
  </si>
  <si>
    <t>VL(5-0-0)</t>
  </si>
  <si>
    <t>11/20-24/2023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</si>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</sst>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40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23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40"/>
  <sheetViews>
    <sheetView tabSelected="1" zoomScale="110" zoomScaleNormal="110" workbookViewId="0">
      <pane ySplit="4056" topLeftCell="A87" activePane="bottomLeft"/>
      <selection activeCell="F4" sqref="F4:G4"/>
      <selection pane="bottomLeft" activeCell="K95" sqref="K9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50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3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1" t="s">
        <v>48</v>
      </c>
      <c r="C4" s="51"/>
      <c r="D4" s="22" t="s">
        <v>12</v>
      </c>
      <c r="F4" s="52" t="s">
        <v>72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61.25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65.25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53</v>
      </c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 t="s">
        <v>54</v>
      </c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0"/>
      <c r="B36" s="20" t="s">
        <v>59</v>
      </c>
      <c r="C36" s="13"/>
      <c r="D36" s="39"/>
      <c r="E36" s="9"/>
      <c r="F36" s="20"/>
      <c r="G36" s="13" t="str">
        <f>IF(ISBLANK(Table15[[#This Row],[EARNED]]),"",Table15[[#This Row],[EARNED]])</f>
        <v/>
      </c>
      <c r="H36" s="39">
        <v>1</v>
      </c>
      <c r="I36" s="9"/>
      <c r="J36" s="11"/>
      <c r="K36" s="50">
        <v>43812</v>
      </c>
    </row>
    <row r="37" spans="1:11" x14ac:dyDescent="0.3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>
        <v>43831</v>
      </c>
      <c r="B38" s="20" t="s">
        <v>55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>
        <v>2</v>
      </c>
      <c r="I38" s="9"/>
      <c r="J38" s="11"/>
      <c r="K38" s="20" t="s">
        <v>63</v>
      </c>
    </row>
    <row r="39" spans="1:11" x14ac:dyDescent="0.3">
      <c r="A39" s="40"/>
      <c r="B39" s="20" t="s">
        <v>55</v>
      </c>
      <c r="C39" s="13"/>
      <c r="D39" s="39"/>
      <c r="E39" s="9"/>
      <c r="F39" s="20"/>
      <c r="G39" s="13" t="str">
        <f>IF(ISBLANK(Table15[[#This Row],[EARNED]]),"",Table15[[#This Row],[EARNED]])</f>
        <v/>
      </c>
      <c r="H39" s="39">
        <v>2</v>
      </c>
      <c r="I39" s="9"/>
      <c r="J39" s="11"/>
      <c r="K39" s="20" t="s">
        <v>64</v>
      </c>
    </row>
    <row r="40" spans="1:11" x14ac:dyDescent="0.3">
      <c r="A40" s="40">
        <v>43862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43891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43922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43952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43983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44013</v>
      </c>
      <c r="B45" s="20" t="s">
        <v>67</v>
      </c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50">
        <v>44039</v>
      </c>
    </row>
    <row r="46" spans="1:11" x14ac:dyDescent="0.3">
      <c r="A46" s="40"/>
      <c r="B46" s="20" t="s">
        <v>55</v>
      </c>
      <c r="C46" s="13"/>
      <c r="D46" s="39"/>
      <c r="E46" s="9"/>
      <c r="F46" s="20"/>
      <c r="G46" s="13" t="str">
        <f>IF(ISBLANK(Table15[[#This Row],[EARNED]]),"",Table15[[#This Row],[EARNED]])</f>
        <v/>
      </c>
      <c r="H46" s="39">
        <v>2</v>
      </c>
      <c r="I46" s="9"/>
      <c r="J46" s="11"/>
      <c r="K46" s="50" t="s">
        <v>65</v>
      </c>
    </row>
    <row r="47" spans="1:11" x14ac:dyDescent="0.3">
      <c r="A47" s="40"/>
      <c r="B47" s="20" t="s">
        <v>55</v>
      </c>
      <c r="C47" s="13"/>
      <c r="D47" s="39"/>
      <c r="E47" s="9"/>
      <c r="F47" s="20"/>
      <c r="G47" s="13" t="str">
        <f>IF(ISBLANK(Table15[[#This Row],[EARNED]]),"",Table15[[#This Row],[EARNED]])</f>
        <v/>
      </c>
      <c r="H47" s="39">
        <v>2</v>
      </c>
      <c r="I47" s="9"/>
      <c r="J47" s="11"/>
      <c r="K47" s="50" t="s">
        <v>66</v>
      </c>
    </row>
    <row r="48" spans="1:11" x14ac:dyDescent="0.3">
      <c r="A48" s="40">
        <v>44044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44075</v>
      </c>
      <c r="B49" s="20" t="s">
        <v>55</v>
      </c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>
        <v>2</v>
      </c>
      <c r="I49" s="9"/>
      <c r="J49" s="11"/>
      <c r="K49" s="20" t="s">
        <v>68</v>
      </c>
    </row>
    <row r="50" spans="1:11" x14ac:dyDescent="0.3">
      <c r="A50" s="40">
        <v>44105</v>
      </c>
      <c r="B50" s="20" t="s">
        <v>55</v>
      </c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>
        <v>2</v>
      </c>
      <c r="I50" s="9"/>
      <c r="J50" s="11"/>
      <c r="K50" s="20" t="s">
        <v>69</v>
      </c>
    </row>
    <row r="51" spans="1:11" x14ac:dyDescent="0.3">
      <c r="A51" s="40">
        <v>44136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44166</v>
      </c>
      <c r="B52" s="20" t="s">
        <v>49</v>
      </c>
      <c r="C52" s="13">
        <v>1.25</v>
      </c>
      <c r="D52" s="39">
        <v>5</v>
      </c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8" t="s">
        <v>45</v>
      </c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>
        <v>44197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44228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44256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44287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44317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44348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44378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44409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44440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3">
      <c r="A63" s="40">
        <v>44470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44501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44531</v>
      </c>
      <c r="B65" s="20" t="s">
        <v>49</v>
      </c>
      <c r="C65" s="13">
        <v>1.25</v>
      </c>
      <c r="D65" s="39">
        <v>5</v>
      </c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8" t="s">
        <v>46</v>
      </c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>
        <v>44562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44593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44621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44652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44682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44713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44743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44774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>
        <v>44805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3">
      <c r="A76" s="40">
        <v>44835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44866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44896</v>
      </c>
      <c r="B78" s="20" t="s">
        <v>49</v>
      </c>
      <c r="C78" s="13">
        <v>1.25</v>
      </c>
      <c r="D78" s="39">
        <v>5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 t="s">
        <v>70</v>
      </c>
    </row>
    <row r="79" spans="1:11" x14ac:dyDescent="0.3">
      <c r="A79" s="48" t="s">
        <v>47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>
        <v>44957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44985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45016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3">
      <c r="A83" s="40">
        <v>45046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3">
      <c r="A84" s="40">
        <v>45077</v>
      </c>
      <c r="B84" s="20" t="s">
        <v>58</v>
      </c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>
        <v>3</v>
      </c>
      <c r="I84" s="9"/>
      <c r="J84" s="11"/>
      <c r="K84" s="20" t="s">
        <v>71</v>
      </c>
    </row>
    <row r="85" spans="1:11" x14ac:dyDescent="0.3">
      <c r="A85" s="40">
        <v>45107</v>
      </c>
      <c r="B85" s="20" t="s">
        <v>55</v>
      </c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>
        <v>2</v>
      </c>
      <c r="I85" s="9"/>
      <c r="J85" s="11"/>
      <c r="K85" s="20" t="s">
        <v>73</v>
      </c>
    </row>
    <row r="86" spans="1:11" x14ac:dyDescent="0.3">
      <c r="A86" s="40">
        <v>45138</v>
      </c>
      <c r="B86" s="20" t="s">
        <v>55</v>
      </c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>
        <v>2</v>
      </c>
      <c r="I86" s="9"/>
      <c r="J86" s="11"/>
      <c r="K86" s="50" t="s">
        <v>76</v>
      </c>
    </row>
    <row r="87" spans="1:11" x14ac:dyDescent="0.3">
      <c r="A87" s="40">
        <v>45169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3">
      <c r="A88" s="40">
        <v>45199</v>
      </c>
      <c r="B88" s="20" t="s">
        <v>59</v>
      </c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>
        <v>1</v>
      </c>
      <c r="I88" s="9"/>
      <c r="J88" s="11"/>
      <c r="K88" s="50">
        <v>45182</v>
      </c>
    </row>
    <row r="89" spans="1:11" x14ac:dyDescent="0.3">
      <c r="A89" s="40">
        <v>45230</v>
      </c>
      <c r="B89" s="20" t="s">
        <v>55</v>
      </c>
      <c r="C89" s="13">
        <v>1.25</v>
      </c>
      <c r="D89" s="39"/>
      <c r="E89" s="9"/>
      <c r="F89" s="20"/>
      <c r="G89" s="13">
        <f>IF(ISBLANK(Table15[[#This Row],[EARNED]]),"",Table15[[#This Row],[EARNED]])</f>
        <v>1.25</v>
      </c>
      <c r="H89" s="39">
        <v>2</v>
      </c>
      <c r="I89" s="9"/>
      <c r="J89" s="11"/>
      <c r="K89" s="20" t="s">
        <v>77</v>
      </c>
    </row>
    <row r="90" spans="1:11" x14ac:dyDescent="0.3">
      <c r="A90" s="40"/>
      <c r="B90" s="20" t="s">
        <v>55</v>
      </c>
      <c r="C90" s="13"/>
      <c r="D90" s="39"/>
      <c r="E90" s="9"/>
      <c r="F90" s="20"/>
      <c r="G90" s="13" t="str">
        <f>IF(ISBLANK(Table15[[#This Row],[EARNED]]),"",Table15[[#This Row],[EARNED]])</f>
        <v/>
      </c>
      <c r="H90" s="39">
        <v>2</v>
      </c>
      <c r="I90" s="9"/>
      <c r="J90" s="11"/>
      <c r="K90" s="20" t="s">
        <v>79</v>
      </c>
    </row>
    <row r="91" spans="1:11" x14ac:dyDescent="0.3">
      <c r="A91" s="40">
        <v>45260</v>
      </c>
      <c r="B91" s="20"/>
      <c r="C91" s="13">
        <v>1.25</v>
      </c>
      <c r="D91" s="39"/>
      <c r="E91" s="9"/>
      <c r="F91" s="20"/>
      <c r="G91" s="13">
        <f>IF(ISBLANK(Table15[[#This Row],[EARNED]]),"",Table15[[#This Row],[EARNED]])</f>
        <v>1.25</v>
      </c>
      <c r="H91" s="39"/>
      <c r="I91" s="9"/>
      <c r="J91" s="11"/>
      <c r="K91" s="20"/>
    </row>
    <row r="92" spans="1:11" x14ac:dyDescent="0.3">
      <c r="A92" s="40">
        <v>45291</v>
      </c>
      <c r="B92" s="20" t="s">
        <v>49</v>
      </c>
      <c r="C92" s="13">
        <v>1.25</v>
      </c>
      <c r="D92" s="39">
        <v>5</v>
      </c>
      <c r="E92" s="9"/>
      <c r="F92" s="20"/>
      <c r="G92" s="13">
        <f>IF(ISBLANK(Table15[[#This Row],[EARNED]]),"",Table15[[#This Row],[EARNED]])</f>
        <v>1.25</v>
      </c>
      <c r="H92" s="39"/>
      <c r="I92" s="9"/>
      <c r="J92" s="11"/>
      <c r="K92" s="20">
        <v>12</v>
      </c>
    </row>
    <row r="93" spans="1:11" x14ac:dyDescent="0.3">
      <c r="A93" s="48" t="s">
        <v>82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>
        <v>45322</v>
      </c>
      <c r="B94" s="20" t="s">
        <v>59</v>
      </c>
      <c r="C94" s="13">
        <v>1.25</v>
      </c>
      <c r="D94" s="39"/>
      <c r="E94" s="9"/>
      <c r="F94" s="20"/>
      <c r="G94" s="13">
        <f>IF(ISBLANK(Table15[[#This Row],[EARNED]]),"",Table15[[#This Row],[EARNED]])</f>
        <v>1.25</v>
      </c>
      <c r="H94" s="39">
        <v>1</v>
      </c>
      <c r="I94" s="9"/>
      <c r="J94" s="11"/>
      <c r="K94" s="50">
        <v>45321</v>
      </c>
    </row>
    <row r="95" spans="1:11" x14ac:dyDescent="0.3">
      <c r="A95" s="40">
        <v>45351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>
        <v>45382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IF(ISBLANK(Table15[[#This Row],[EARNED]]),"",Table15[[#This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IF(ISBLANK(Table15[[#This Row],[EARNED]]),"",Table15[[#This Row],[EARNED]])</f>
        <v/>
      </c>
      <c r="H139" s="39"/>
      <c r="I139" s="9"/>
      <c r="J139" s="11"/>
      <c r="K139" s="20"/>
    </row>
    <row r="140" spans="1:11" x14ac:dyDescent="0.3">
      <c r="A140" s="41"/>
      <c r="B140" s="15"/>
      <c r="C140" s="42"/>
      <c r="D140" s="43"/>
      <c r="E140" s="9"/>
      <c r="F140" s="15"/>
      <c r="G140" s="42" t="str">
        <f>IF(ISBLANK(Table15[[#This Row],[EARNED]]),"",Table15[[#This Row],[EARNED]])</f>
        <v/>
      </c>
      <c r="H140" s="43"/>
      <c r="I140" s="9"/>
      <c r="J140" s="12"/>
      <c r="K140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23"/>
  <sheetViews>
    <sheetView zoomScale="110" zoomScaleNormal="110" workbookViewId="0">
      <pane ySplit="4152" topLeftCell="A19" activePane="bottomLeft"/>
      <selection activeCell="I9" sqref="I9"/>
      <selection pane="bottomLeft" activeCell="B26" sqref="B2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tr">
        <f>IF(ISBLANK('2018 LEAVE CREDITS'!B2:C2),"---------",'2018 LEAVE CREDITS'!B2:C2)</f>
        <v>LACIBAL, RYAN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3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 t="str">
        <f>IF(ISBLANK('2018 LEAVE CREDITS'!F3:G3),"---------",'2018 LEAVE CREDITS'!F3:G3)</f>
        <v>---------</v>
      </c>
      <c r="G3" s="52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tr">
        <f>IF(ISBLANK('2018 LEAVE CREDITS'!F4:G4),"",'2018 LEAVE CREDITS'!F4:G4)</f>
        <v>DA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114.685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0.16300000000000026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4</v>
      </c>
      <c r="I11" s="9"/>
      <c r="J11" s="11"/>
      <c r="K11" s="20" t="s">
        <v>52</v>
      </c>
    </row>
    <row r="12" spans="1:11" x14ac:dyDescent="0.3">
      <c r="A12" s="40">
        <v>43313</v>
      </c>
      <c r="B12" s="20" t="s">
        <v>55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56</v>
      </c>
    </row>
    <row r="13" spans="1:11" x14ac:dyDescent="0.3">
      <c r="A13" s="40">
        <v>43374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57</v>
      </c>
    </row>
    <row r="14" spans="1:11" x14ac:dyDescent="0.3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43466</v>
      </c>
      <c r="B15" s="20" t="s">
        <v>58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3</v>
      </c>
      <c r="I15" s="9"/>
      <c r="J15" s="11"/>
      <c r="K15" s="20" t="s">
        <v>60</v>
      </c>
    </row>
    <row r="16" spans="1:11" x14ac:dyDescent="0.3">
      <c r="A16" s="41">
        <v>43497</v>
      </c>
      <c r="B16" s="15" t="s">
        <v>59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49">
        <v>43509</v>
      </c>
    </row>
    <row r="17" spans="1:11" x14ac:dyDescent="0.3">
      <c r="A17" s="40">
        <v>43586</v>
      </c>
      <c r="B17" s="20" t="s">
        <v>59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50">
        <v>43602</v>
      </c>
    </row>
    <row r="18" spans="1:11" x14ac:dyDescent="0.3">
      <c r="A18" s="40">
        <v>43617</v>
      </c>
      <c r="B18" s="20" t="s">
        <v>55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61</v>
      </c>
    </row>
    <row r="19" spans="1:11" x14ac:dyDescent="0.3">
      <c r="A19" s="40">
        <v>43647</v>
      </c>
      <c r="B19" s="20" t="s">
        <v>59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50">
        <v>43664</v>
      </c>
    </row>
    <row r="20" spans="1:11" x14ac:dyDescent="0.3">
      <c r="A20" s="40"/>
      <c r="B20" s="20" t="s">
        <v>58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20" t="s">
        <v>62</v>
      </c>
    </row>
    <row r="21" spans="1:11" x14ac:dyDescent="0.3">
      <c r="A21" s="48" t="s">
        <v>44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8" t="s">
        <v>47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45078</v>
      </c>
      <c r="B23" s="20" t="s">
        <v>74</v>
      </c>
      <c r="C23" s="13"/>
      <c r="D23" s="39">
        <v>3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75</v>
      </c>
    </row>
    <row r="24" spans="1:11" x14ac:dyDescent="0.3">
      <c r="A24" s="40">
        <v>45200</v>
      </c>
      <c r="B24" s="20" t="s">
        <v>74</v>
      </c>
      <c r="C24" s="13"/>
      <c r="D24" s="39">
        <v>3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78</v>
      </c>
    </row>
    <row r="25" spans="1:11" x14ac:dyDescent="0.3">
      <c r="A25" s="40">
        <v>45243</v>
      </c>
      <c r="B25" s="20" t="s">
        <v>80</v>
      </c>
      <c r="C25" s="13"/>
      <c r="D25" s="39">
        <v>5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81</v>
      </c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1"/>
      <c r="B123" s="15"/>
      <c r="C123" s="42"/>
      <c r="D123" s="43"/>
      <c r="E123" s="9"/>
      <c r="F123" s="15"/>
      <c r="G123" s="42" t="str">
        <f>IF(ISBLANK(Table1[[#This Row],[EARNED]]),"",Table1[[#This Row],[EARNED]])</f>
        <v/>
      </c>
      <c r="H123" s="43"/>
      <c r="I123" s="9"/>
      <c r="J123" s="12"/>
      <c r="K12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125.685</v>
      </c>
      <c r="B3" s="11">
        <v>19.163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2024-02-01T08:07:42Z</dcterms:modified>
</cp:coreProperties>
</file>