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3C915E97-1DCE-4A24-BF86-F36F5C1248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E9" i="3"/>
  <c r="G88" i="3"/>
  <c r="G89" i="3"/>
  <c r="G90" i="3"/>
  <c r="G26" i="1"/>
  <c r="A7" i="2" l="1"/>
  <c r="G21" i="1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G66" i="3"/>
  <c r="G65" i="3"/>
  <c r="G64" i="3"/>
  <c r="A64" i="3"/>
  <c r="A65" i="3" s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J4" i="2" l="1"/>
  <c r="L3" i="2" s="1"/>
  <c r="G11" i="1"/>
  <c r="G12" i="1"/>
  <c r="G13" i="1"/>
  <c r="G14" i="1"/>
  <c r="G15" i="1"/>
  <c r="G16" i="1"/>
  <c r="G17" i="1"/>
  <c r="G18" i="1"/>
  <c r="E9" i="1"/>
  <c r="F4" i="2"/>
  <c r="E4" i="2"/>
  <c r="G37" i="1"/>
  <c r="G38" i="1"/>
  <c r="G39" i="1"/>
  <c r="G40" i="1"/>
  <c r="G41" i="1"/>
  <c r="G25" i="1"/>
  <c r="G27" i="1"/>
  <c r="G28" i="1"/>
  <c r="G29" i="1"/>
  <c r="G30" i="1"/>
  <c r="G31" i="1"/>
  <c r="G32" i="1"/>
  <c r="G33" i="1"/>
  <c r="G34" i="1"/>
  <c r="G35" i="1"/>
  <c r="G36" i="1"/>
  <c r="G22" i="1"/>
  <c r="G23" i="1"/>
  <c r="G24" i="1"/>
  <c r="G19" i="1"/>
  <c r="G20" i="1"/>
  <c r="G9" i="1"/>
  <c r="G10" i="1"/>
  <c r="K3" i="2" l="1"/>
  <c r="I9" i="1"/>
  <c r="G3" i="2"/>
</calcChain>
</file>

<file path=xl/sharedStrings.xml><?xml version="1.0" encoding="utf-8"?>
<sst xmlns="http://schemas.openxmlformats.org/spreadsheetml/2006/main" count="119" uniqueCount="69">
  <si>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</si>
  <si>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</si>
  <si>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</si>
  <si>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</si>
  <si>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</si>
  <si>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</si>
  <si>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</si>
  <si>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</si>
  <si>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</si>
  <si>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</si>
  <si>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</si>
  <si>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</si>
  <si>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</si>
  <si>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</si>
  <si>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</si>
  <si>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</si>
  <si>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</si>
  <si>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</si>
  <si>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</si>
  <si>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</si>
  <si>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</si>
  <si>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</si>
  <si>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</si>
  <si>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</si>
  <si>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</si>
  <si>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</si>
  <si>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</si>
  <si>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</si>
  <si>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</si>
  <si>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</si>
  <si>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</si>
  <si>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</si>
  <si>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</si>
  <si>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</si>
  <si>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LUNA, LALAINE DELA PEÑA</t>
  </si>
  <si>
    <t>2020</t>
  </si>
  <si>
    <t>2021</t>
  </si>
  <si>
    <t>2022</t>
  </si>
  <si>
    <t>SP(1-0-0)</t>
  </si>
  <si>
    <t>SL(1-0-0)</t>
  </si>
  <si>
    <t>2018</t>
  </si>
  <si>
    <t>SL(3-0-0)</t>
  </si>
  <si>
    <t>7/17,18,19/2018</t>
  </si>
  <si>
    <t>SL(2-0-0)</t>
  </si>
  <si>
    <t>7/23,24/2018</t>
  </si>
  <si>
    <t>VL(6-0-0)</t>
  </si>
  <si>
    <t>12/17-28/2018</t>
  </si>
  <si>
    <t>2019</t>
  </si>
  <si>
    <t>VL(3-0-0)</t>
  </si>
  <si>
    <t>4/15-17/201</t>
  </si>
  <si>
    <t>VL(5-0-0)</t>
  </si>
  <si>
    <t>12/20,24,26,27,31/2019</t>
  </si>
  <si>
    <t>FL(5-0-0)</t>
  </si>
  <si>
    <t>7/25,26,27/2018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</si>
  <si>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</si>
  <si>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</si>
  <si>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</si>
  <si>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</si>
  <si>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</si>
  <si>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</si>
  <si>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</si>
  <si>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</si>
  <si>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</si>
  <si>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TCIS</t>
  </si>
  <si>
    <t>2023</t>
  </si>
  <si>
    <t>12/23,26-29/2022</t>
  </si>
  <si>
    <t>2/8,9/2023</t>
  </si>
  <si>
    <t>2024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</si>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</sst>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9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4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0"/>
  <sheetViews>
    <sheetView tabSelected="1" zoomScaleNormal="100" workbookViewId="0">
      <pane ySplit="3696" topLeftCell="A76" activePane="bottomLeft"/>
      <selection activeCell="I10" sqref="I10"/>
      <selection pane="bottomLeft" activeCell="C11" sqref="C11:C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34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2"/>
      <c r="G3" s="48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47" t="s">
        <v>62</v>
      </c>
      <c r="C4" s="47"/>
      <c r="D4" s="23" t="s">
        <v>12</v>
      </c>
      <c r="F4" s="48" t="s">
        <v>63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61.25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91.25</v>
      </c>
      <c r="J9" s="12"/>
      <c r="K9" s="21"/>
    </row>
    <row r="10" spans="1:11" x14ac:dyDescent="0.3">
      <c r="A10" s="38" t="s">
        <v>40</v>
      </c>
      <c r="B10" s="12"/>
      <c r="C10" s="14"/>
      <c r="D10" s="12"/>
      <c r="E10" s="37" t="s">
        <v>32</v>
      </c>
      <c r="F10" s="12"/>
      <c r="G10" s="14" t="str">
        <f>IF(ISBLANK(Table13[[#This Row],[EARNED]]),"",Table13[[#This Row],[EARNED]])</f>
        <v/>
      </c>
      <c r="H10" s="12"/>
      <c r="I10" s="37" t="s">
        <v>32</v>
      </c>
      <c r="J10" s="12"/>
      <c r="K10" s="21"/>
    </row>
    <row r="11" spans="1:11" x14ac:dyDescent="0.3">
      <c r="A11" s="24">
        <v>43101</v>
      </c>
      <c r="B11" s="21"/>
      <c r="C11" s="14">
        <v>1.25</v>
      </c>
      <c r="D11" s="41"/>
      <c r="E11" s="37"/>
      <c r="F11" s="21"/>
      <c r="G11" s="14">
        <f>IF(ISBLANK(Table13[[#This Row],[EARNED]]),"",Table13[[#This Row],[EARNED]])</f>
        <v>1.25</v>
      </c>
      <c r="H11" s="41"/>
      <c r="I11" s="37"/>
      <c r="J11" s="12"/>
      <c r="K11" s="39"/>
    </row>
    <row r="12" spans="1:11" x14ac:dyDescent="0.3">
      <c r="A12" s="24">
        <v>43132</v>
      </c>
      <c r="B12" s="21"/>
      <c r="C12" s="14">
        <v>1.25</v>
      </c>
      <c r="D12" s="41"/>
      <c r="E12" s="37"/>
      <c r="F12" s="21"/>
      <c r="G12" s="14">
        <f>IF(ISBLANK(Table13[[#This Row],[EARNED]]),"",Table13[[#This Row],[EARNED]])</f>
        <v>1.25</v>
      </c>
      <c r="H12" s="41"/>
      <c r="I12" s="37"/>
      <c r="J12" s="12"/>
      <c r="K12" s="21"/>
    </row>
    <row r="13" spans="1:11" x14ac:dyDescent="0.3">
      <c r="A13" s="24">
        <v>43160</v>
      </c>
      <c r="B13" s="21"/>
      <c r="C13" s="14">
        <v>1.25</v>
      </c>
      <c r="D13" s="41"/>
      <c r="E13" s="37"/>
      <c r="F13" s="21"/>
      <c r="G13" s="14">
        <f>IF(ISBLANK(Table13[[#This Row],[EARNED]]),"",Table13[[#This Row],[EARNED]])</f>
        <v>1.25</v>
      </c>
      <c r="H13" s="41"/>
      <c r="I13" s="37"/>
      <c r="J13" s="12"/>
      <c r="K13" s="21"/>
    </row>
    <row r="14" spans="1:11" x14ac:dyDescent="0.3">
      <c r="A14" s="24">
        <v>43191</v>
      </c>
      <c r="B14" s="21"/>
      <c r="C14" s="14">
        <v>1.25</v>
      </c>
      <c r="D14" s="41"/>
      <c r="E14" s="37"/>
      <c r="F14" s="21"/>
      <c r="G14" s="14">
        <f>IF(ISBLANK(Table13[[#This Row],[EARNED]]),"",Table13[[#This Row],[EARNED]])</f>
        <v>1.25</v>
      </c>
      <c r="H14" s="41"/>
      <c r="I14" s="37"/>
      <c r="J14" s="12"/>
      <c r="K14" s="21"/>
    </row>
    <row r="15" spans="1:11" x14ac:dyDescent="0.3">
      <c r="A15" s="24">
        <v>43221</v>
      </c>
      <c r="B15" s="21"/>
      <c r="C15" s="14">
        <v>1.25</v>
      </c>
      <c r="D15" s="41"/>
      <c r="E15" s="37"/>
      <c r="F15" s="21"/>
      <c r="G15" s="14">
        <f>IF(ISBLANK(Table13[[#This Row],[EARNED]]),"",Table13[[#This Row],[EARNED]])</f>
        <v>1.25</v>
      </c>
      <c r="H15" s="41"/>
      <c r="I15" s="37"/>
      <c r="J15" s="12"/>
      <c r="K15" s="21"/>
    </row>
    <row r="16" spans="1:11" x14ac:dyDescent="0.3">
      <c r="A16" s="24">
        <v>43252</v>
      </c>
      <c r="B16" s="21"/>
      <c r="C16" s="14">
        <v>1.25</v>
      </c>
      <c r="D16" s="41"/>
      <c r="E16" s="37"/>
      <c r="F16" s="21"/>
      <c r="G16" s="14">
        <f>IF(ISBLANK(Table13[[#This Row],[EARNED]]),"",Table13[[#This Row],[EARNED]])</f>
        <v>1.25</v>
      </c>
      <c r="H16" s="41"/>
      <c r="I16" s="37"/>
      <c r="J16" s="12"/>
      <c r="K16" s="21"/>
    </row>
    <row r="17" spans="1:11" x14ac:dyDescent="0.3">
      <c r="A17" s="24">
        <v>43282</v>
      </c>
      <c r="B17" s="21"/>
      <c r="C17" s="14">
        <v>1.25</v>
      </c>
      <c r="D17" s="41"/>
      <c r="E17" s="37"/>
      <c r="F17" s="21"/>
      <c r="G17" s="14">
        <f>IF(ISBLANK(Table13[[#This Row],[EARNED]]),"",Table13[[#This Row],[EARNED]])</f>
        <v>1.25</v>
      </c>
      <c r="H17" s="41"/>
      <c r="I17" s="37"/>
      <c r="J17" s="12"/>
      <c r="K17" s="21"/>
    </row>
    <row r="18" spans="1:11" x14ac:dyDescent="0.3">
      <c r="A18" s="24">
        <v>43313</v>
      </c>
      <c r="B18" s="21"/>
      <c r="C18" s="14">
        <v>1.25</v>
      </c>
      <c r="D18" s="41"/>
      <c r="E18" s="37"/>
      <c r="F18" s="21"/>
      <c r="G18" s="14">
        <f>IF(ISBLANK(Table13[[#This Row],[EARNED]]),"",Table13[[#This Row],[EARNED]])</f>
        <v>1.25</v>
      </c>
      <c r="H18" s="41"/>
      <c r="I18" s="37"/>
      <c r="J18" s="12"/>
      <c r="K18" s="39"/>
    </row>
    <row r="19" spans="1:11" x14ac:dyDescent="0.3">
      <c r="A19" s="24">
        <v>43344</v>
      </c>
      <c r="B19" s="21"/>
      <c r="C19" s="14">
        <v>1.25</v>
      </c>
      <c r="D19" s="41"/>
      <c r="E19" s="37"/>
      <c r="F19" s="21"/>
      <c r="G19" s="14">
        <f>IF(ISBLANK(Table13[[#This Row],[EARNED]]),"",Table13[[#This Row],[EARNED]])</f>
        <v>1.25</v>
      </c>
      <c r="H19" s="41"/>
      <c r="I19" s="37"/>
      <c r="J19" s="12"/>
      <c r="K19" s="21"/>
    </row>
    <row r="20" spans="1:11" x14ac:dyDescent="0.3">
      <c r="A20" s="24">
        <v>43374</v>
      </c>
      <c r="B20" s="21"/>
      <c r="C20" s="14">
        <v>1.25</v>
      </c>
      <c r="D20" s="41"/>
      <c r="E20" s="37"/>
      <c r="F20" s="21"/>
      <c r="G20" s="14">
        <f>IF(ISBLANK(Table13[[#This Row],[EARNED]]),"",Table13[[#This Row],[EARNED]])</f>
        <v>1.25</v>
      </c>
      <c r="H20" s="41"/>
      <c r="I20" s="37"/>
      <c r="J20" s="12"/>
      <c r="K20" s="21"/>
    </row>
    <row r="21" spans="1:11" x14ac:dyDescent="0.3">
      <c r="A21" s="24">
        <v>43405</v>
      </c>
      <c r="B21" s="21"/>
      <c r="C21" s="14">
        <v>1.25</v>
      </c>
      <c r="D21" s="41"/>
      <c r="E21" s="37"/>
      <c r="F21" s="21"/>
      <c r="G21" s="14">
        <f>IF(ISBLANK(Table13[[#This Row],[EARNED]]),"",Table13[[#This Row],[EARNED]])</f>
        <v>1.25</v>
      </c>
      <c r="H21" s="41"/>
      <c r="I21" s="37"/>
      <c r="J21" s="12"/>
      <c r="K21" s="21"/>
    </row>
    <row r="22" spans="1:11" x14ac:dyDescent="0.3">
      <c r="A22" s="24">
        <v>43435</v>
      </c>
      <c r="B22" s="21" t="s">
        <v>52</v>
      </c>
      <c r="C22" s="14">
        <v>1.25</v>
      </c>
      <c r="D22" s="41">
        <v>5</v>
      </c>
      <c r="E22" s="37"/>
      <c r="F22" s="21"/>
      <c r="G22" s="14">
        <f>IF(ISBLANK(Table13[[#This Row],[EARNED]]),"",Table13[[#This Row],[EARNED]])</f>
        <v>1.25</v>
      </c>
      <c r="H22" s="41"/>
      <c r="I22" s="37"/>
      <c r="J22" s="12"/>
      <c r="K22" s="21"/>
    </row>
    <row r="23" spans="1:11" x14ac:dyDescent="0.3">
      <c r="A23" s="38" t="s">
        <v>47</v>
      </c>
      <c r="B23" s="21"/>
      <c r="C23" s="14"/>
      <c r="D23" s="41"/>
      <c r="E23" s="37"/>
      <c r="F23" s="21"/>
      <c r="G23" s="14" t="str">
        <f>IF(ISBLANK(Table13[[#This Row],[EARNED]]),"",Table13[[#This Row],[EARNED]])</f>
        <v/>
      </c>
      <c r="H23" s="41"/>
      <c r="I23" s="37"/>
      <c r="J23" s="12"/>
      <c r="K23" s="21"/>
    </row>
    <row r="24" spans="1:11" x14ac:dyDescent="0.3">
      <c r="A24" s="24">
        <v>43466</v>
      </c>
      <c r="B24" s="21"/>
      <c r="C24" s="14">
        <v>1.25</v>
      </c>
      <c r="D24" s="41"/>
      <c r="E24" s="37"/>
      <c r="F24" s="21"/>
      <c r="G24" s="14">
        <f>IF(ISBLANK(Table13[[#This Row],[EARNED]]),"",Table13[[#This Row],[EARNED]])</f>
        <v>1.25</v>
      </c>
      <c r="H24" s="41"/>
      <c r="I24" s="37"/>
      <c r="J24" s="12"/>
      <c r="K24" s="21"/>
    </row>
    <row r="25" spans="1:11" x14ac:dyDescent="0.3">
      <c r="A25" s="24">
        <v>43497</v>
      </c>
      <c r="B25" s="21"/>
      <c r="C25" s="14">
        <v>1.25</v>
      </c>
      <c r="D25" s="41"/>
      <c r="E25" s="37"/>
      <c r="F25" s="21"/>
      <c r="G25" s="14">
        <f>IF(ISBLANK(Table13[[#This Row],[EARNED]]),"",Table13[[#This Row],[EARNED]])</f>
        <v>1.25</v>
      </c>
      <c r="H25" s="41"/>
      <c r="I25" s="37"/>
      <c r="J25" s="12"/>
      <c r="K25" s="21"/>
    </row>
    <row r="26" spans="1:11" x14ac:dyDescent="0.3">
      <c r="A26" s="24">
        <v>43525</v>
      </c>
      <c r="B26" s="21"/>
      <c r="C26" s="14">
        <v>1.25</v>
      </c>
      <c r="D26" s="41"/>
      <c r="E26" s="37"/>
      <c r="F26" s="21"/>
      <c r="G26" s="14">
        <f>IF(ISBLANK(Table13[[#This Row],[EARNED]]),"",Table13[[#This Row],[EARNED]])</f>
        <v>1.25</v>
      </c>
      <c r="H26" s="41"/>
      <c r="I26" s="37"/>
      <c r="J26" s="12"/>
      <c r="K26" s="21"/>
    </row>
    <row r="27" spans="1:11" x14ac:dyDescent="0.3">
      <c r="A27" s="24">
        <v>43556</v>
      </c>
      <c r="B27" s="21"/>
      <c r="C27" s="14">
        <v>1.25</v>
      </c>
      <c r="D27" s="41"/>
      <c r="E27" s="37"/>
      <c r="F27" s="21"/>
      <c r="G27" s="14">
        <f>IF(ISBLANK(Table13[[#This Row],[EARNED]]),"",Table13[[#This Row],[EARNED]])</f>
        <v>1.25</v>
      </c>
      <c r="H27" s="41"/>
      <c r="I27" s="37"/>
      <c r="J27" s="12"/>
      <c r="K27" s="21"/>
    </row>
    <row r="28" spans="1:11" x14ac:dyDescent="0.3">
      <c r="A28" s="24">
        <v>43586</v>
      </c>
      <c r="B28" s="21"/>
      <c r="C28" s="14">
        <v>1.25</v>
      </c>
      <c r="D28" s="41"/>
      <c r="E28" s="37"/>
      <c r="F28" s="21"/>
      <c r="G28" s="14">
        <f>IF(ISBLANK(Table13[[#This Row],[EARNED]]),"",Table13[[#This Row],[EARNED]])</f>
        <v>1.25</v>
      </c>
      <c r="H28" s="41"/>
      <c r="I28" s="37"/>
      <c r="J28" s="12"/>
      <c r="K28" s="21"/>
    </row>
    <row r="29" spans="1:11" x14ac:dyDescent="0.3">
      <c r="A29" s="24">
        <v>43617</v>
      </c>
      <c r="B29" s="21"/>
      <c r="C29" s="14">
        <v>1.25</v>
      </c>
      <c r="D29" s="41"/>
      <c r="E29" s="37"/>
      <c r="F29" s="21"/>
      <c r="G29" s="14">
        <f>IF(ISBLANK(Table13[[#This Row],[EARNED]]),"",Table13[[#This Row],[EARNED]])</f>
        <v>1.25</v>
      </c>
      <c r="H29" s="41"/>
      <c r="I29" s="37"/>
      <c r="J29" s="12"/>
      <c r="K29" s="21"/>
    </row>
    <row r="30" spans="1:11" x14ac:dyDescent="0.3">
      <c r="A30" s="24">
        <v>43647</v>
      </c>
      <c r="B30" s="21"/>
      <c r="C30" s="14">
        <v>1.25</v>
      </c>
      <c r="D30" s="41"/>
      <c r="E30" s="37"/>
      <c r="F30" s="21"/>
      <c r="G30" s="14">
        <f>IF(ISBLANK(Table13[[#This Row],[EARNED]]),"",Table13[[#This Row],[EARNED]])</f>
        <v>1.25</v>
      </c>
      <c r="H30" s="41"/>
      <c r="I30" s="37"/>
      <c r="J30" s="12"/>
      <c r="K30" s="21"/>
    </row>
    <row r="31" spans="1:11" x14ac:dyDescent="0.3">
      <c r="A31" s="24">
        <v>43678</v>
      </c>
      <c r="B31" s="21"/>
      <c r="C31" s="14">
        <v>1.25</v>
      </c>
      <c r="D31" s="41"/>
      <c r="E31" s="37"/>
      <c r="F31" s="21"/>
      <c r="G31" s="14">
        <f>IF(ISBLANK(Table13[[#This Row],[EARNED]]),"",Table13[[#This Row],[EARNED]])</f>
        <v>1.25</v>
      </c>
      <c r="H31" s="41"/>
      <c r="I31" s="37"/>
      <c r="J31" s="12"/>
      <c r="K31" s="21"/>
    </row>
    <row r="32" spans="1:11" x14ac:dyDescent="0.3">
      <c r="A32" s="24">
        <v>43709</v>
      </c>
      <c r="B32" s="21"/>
      <c r="C32" s="14">
        <v>1.25</v>
      </c>
      <c r="D32" s="41"/>
      <c r="E32" s="37"/>
      <c r="F32" s="21"/>
      <c r="G32" s="14">
        <f>IF(ISBLANK(Table13[[#This Row],[EARNED]]),"",Table13[[#This Row],[EARNED]])</f>
        <v>1.25</v>
      </c>
      <c r="H32" s="41"/>
      <c r="I32" s="37"/>
      <c r="J32" s="12"/>
      <c r="K32" s="21"/>
    </row>
    <row r="33" spans="1:11" x14ac:dyDescent="0.3">
      <c r="A33" s="24">
        <v>43739</v>
      </c>
      <c r="B33" s="21"/>
      <c r="C33" s="14">
        <v>1.25</v>
      </c>
      <c r="D33" s="41"/>
      <c r="E33" s="37"/>
      <c r="F33" s="21"/>
      <c r="G33" s="14">
        <f>IF(ISBLANK(Table13[[#This Row],[EARNED]]),"",Table13[[#This Row],[EARNED]])</f>
        <v>1.25</v>
      </c>
      <c r="H33" s="41"/>
      <c r="I33" s="37"/>
      <c r="J33" s="12"/>
      <c r="K33" s="21"/>
    </row>
    <row r="34" spans="1:11" x14ac:dyDescent="0.3">
      <c r="A34" s="24">
        <v>43770</v>
      </c>
      <c r="B34" s="21"/>
      <c r="C34" s="14">
        <v>1.25</v>
      </c>
      <c r="D34" s="41"/>
      <c r="E34" s="37"/>
      <c r="F34" s="21"/>
      <c r="G34" s="14">
        <f>IF(ISBLANK(Table13[[#This Row],[EARNED]]),"",Table13[[#This Row],[EARNED]])</f>
        <v>1.25</v>
      </c>
      <c r="H34" s="41"/>
      <c r="I34" s="37"/>
      <c r="J34" s="12"/>
      <c r="K34" s="21"/>
    </row>
    <row r="35" spans="1:11" x14ac:dyDescent="0.3">
      <c r="A35" s="24">
        <v>43800</v>
      </c>
      <c r="B35" s="21" t="s">
        <v>50</v>
      </c>
      <c r="C35" s="14">
        <v>1.25</v>
      </c>
      <c r="D35" s="41">
        <v>5</v>
      </c>
      <c r="E35" s="37"/>
      <c r="F35" s="21"/>
      <c r="G35" s="14">
        <f>IF(ISBLANK(Table13[[#This Row],[EARNED]]),"",Table13[[#This Row],[EARNED]])</f>
        <v>1.25</v>
      </c>
      <c r="H35" s="41"/>
      <c r="I35" s="37"/>
      <c r="J35" s="12"/>
      <c r="K35" s="21" t="s">
        <v>51</v>
      </c>
    </row>
    <row r="36" spans="1:11" x14ac:dyDescent="0.3">
      <c r="A36" s="38" t="s">
        <v>35</v>
      </c>
      <c r="B36" s="21"/>
      <c r="C36" s="14"/>
      <c r="D36" s="41"/>
      <c r="E36" s="37"/>
      <c r="F36" s="21"/>
      <c r="G36" s="14" t="str">
        <f>IF(ISBLANK(Table13[[#This Row],[EARNED]]),"",Table13[[#This Row],[EARNED]])</f>
        <v/>
      </c>
      <c r="H36" s="41"/>
      <c r="I36" s="37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2"/>
      <c r="C47" s="14">
        <v>1.25</v>
      </c>
      <c r="D47" s="12"/>
      <c r="E47" s="9"/>
      <c r="F47" s="12"/>
      <c r="G47" s="14">
        <f>IF(ISBLANK(Table13[[#This Row],[EARNED]]),"",Table13[[#This Row],[EARNED]])</f>
        <v>1.25</v>
      </c>
      <c r="H47" s="12"/>
      <c r="I47" s="9"/>
      <c r="J47" s="12"/>
      <c r="K47" s="21"/>
    </row>
    <row r="48" spans="1:11" x14ac:dyDescent="0.3">
      <c r="A48" s="24">
        <v>44166</v>
      </c>
      <c r="B48" s="12" t="s">
        <v>52</v>
      </c>
      <c r="C48" s="14">
        <v>1.25</v>
      </c>
      <c r="D48" s="12">
        <v>5</v>
      </c>
      <c r="E48" s="9"/>
      <c r="F48" s="12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3">
      <c r="A49" s="38" t="s">
        <v>36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3"/>
      <c r="I49" s="10"/>
      <c r="J49" s="13"/>
      <c r="K49" s="16"/>
    </row>
    <row r="50" spans="1:11" x14ac:dyDescent="0.3">
      <c r="A50" s="24">
        <v>44197</v>
      </c>
      <c r="B50" s="12"/>
      <c r="C50" s="14">
        <v>1.25</v>
      </c>
      <c r="D50" s="12"/>
      <c r="E50" s="9"/>
      <c r="F50" s="12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3">
      <c r="A51" s="24">
        <v>44228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2"/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2"/>
      <c r="C53" s="14">
        <v>1.25</v>
      </c>
      <c r="D53" s="12"/>
      <c r="E53" s="9"/>
      <c r="F53" s="12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2"/>
      <c r="C54" s="14">
        <v>1.25</v>
      </c>
      <c r="D54" s="12"/>
      <c r="E54" s="9"/>
      <c r="F54" s="12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2"/>
      <c r="C55" s="14">
        <v>1.25</v>
      </c>
      <c r="D55" s="12"/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2"/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2"/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2"/>
      <c r="C58" s="14">
        <v>1.25</v>
      </c>
      <c r="D58" s="12"/>
      <c r="E58" s="9"/>
      <c r="F58" s="12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3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2" t="s">
        <v>52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3">
      <c r="A62" s="38" t="s">
        <v>37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3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3">
      <c r="A64" s="24">
        <f>EDATE(A63,1)</f>
        <v>44593</v>
      </c>
      <c r="B64" s="12"/>
      <c r="C64" s="14">
        <v>1.25</v>
      </c>
      <c r="D64" s="12"/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21"/>
    </row>
    <row r="65" spans="1:11" x14ac:dyDescent="0.3">
      <c r="A65" s="24">
        <f>EDATE(A64,1)</f>
        <v>44621</v>
      </c>
      <c r="B65" s="12"/>
      <c r="C65" s="14">
        <v>1.25</v>
      </c>
      <c r="D65" s="12"/>
      <c r="E65" s="9"/>
      <c r="F65" s="12"/>
      <c r="G65" s="14">
        <f>IF(ISBLANK(Table13[[#This Row],[EARNED]]),"",Table13[[#This Row],[EARNED]])</f>
        <v>1.25</v>
      </c>
      <c r="H65" s="12"/>
      <c r="I65" s="9"/>
      <c r="J65" s="12"/>
      <c r="K65" s="21"/>
    </row>
    <row r="66" spans="1:11" x14ac:dyDescent="0.3">
      <c r="A66" s="24">
        <v>44652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3">
      <c r="A67" s="24">
        <f>EDATE(A66,1)</f>
        <v>44682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39"/>
    </row>
    <row r="68" spans="1:11" x14ac:dyDescent="0.3">
      <c r="A68" s="24">
        <v>44713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3">
      <c r="A69" s="24">
        <v>44743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3">
      <c r="A70" s="24">
        <v>44774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3">
      <c r="A71" s="24">
        <v>44805</v>
      </c>
      <c r="B71" s="13"/>
      <c r="C71" s="14">
        <v>1.25</v>
      </c>
      <c r="D71" s="13"/>
      <c r="E71" s="10"/>
      <c r="F71" s="13"/>
      <c r="G71" s="14">
        <f>IF(ISBLANK(Table13[[#This Row],[EARNED]]),"",Table13[[#This Row],[EARNED]])</f>
        <v>1.25</v>
      </c>
      <c r="H71" s="13"/>
      <c r="I71" s="10"/>
      <c r="J71" s="13"/>
      <c r="K71" s="46"/>
    </row>
    <row r="72" spans="1:11" x14ac:dyDescent="0.3">
      <c r="A72" s="24">
        <v>44835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2"/>
      <c r="I72" s="9"/>
      <c r="J72" s="12"/>
      <c r="K72" s="39"/>
    </row>
    <row r="73" spans="1:11" x14ac:dyDescent="0.3">
      <c r="A73" s="24">
        <v>44866</v>
      </c>
      <c r="B73" s="13"/>
      <c r="C73" s="14">
        <v>1.25</v>
      </c>
      <c r="D73" s="13"/>
      <c r="E73" s="10"/>
      <c r="F73" s="13"/>
      <c r="G73" s="14">
        <f>IF(ISBLANK(Table13[[#This Row],[EARNED]]),"",Table13[[#This Row],[EARNED]])</f>
        <v>1.25</v>
      </c>
      <c r="H73" s="12"/>
      <c r="I73" s="9"/>
      <c r="J73" s="12"/>
      <c r="K73" s="21"/>
    </row>
    <row r="74" spans="1:11" x14ac:dyDescent="0.3">
      <c r="A74" s="24">
        <v>44896</v>
      </c>
      <c r="B74" s="13" t="s">
        <v>52</v>
      </c>
      <c r="C74" s="14">
        <v>1.25</v>
      </c>
      <c r="D74" s="13">
        <v>5</v>
      </c>
      <c r="E74" s="10"/>
      <c r="F74" s="13"/>
      <c r="G74" s="14">
        <f>IF(ISBLANK(Table13[[#This Row],[EARNED]]),"",Table13[[#This Row],[EARNED]])</f>
        <v>1.25</v>
      </c>
      <c r="H74" s="12"/>
      <c r="I74" s="9"/>
      <c r="J74" s="12"/>
      <c r="K74" s="21" t="s">
        <v>65</v>
      </c>
    </row>
    <row r="75" spans="1:11" x14ac:dyDescent="0.3">
      <c r="A75" s="38" t="s">
        <v>64</v>
      </c>
      <c r="B75" s="13"/>
      <c r="C75" s="14"/>
      <c r="D75" s="13"/>
      <c r="E75" s="10"/>
      <c r="F75" s="13"/>
      <c r="G75" s="14" t="str">
        <f>IF(ISBLANK(Table13[[#This Row],[EARNED]]),"",Table13[[#This Row],[EARNED]])</f>
        <v/>
      </c>
      <c r="H75" s="12"/>
      <c r="I75" s="9"/>
      <c r="J75" s="12"/>
      <c r="K75" s="21"/>
    </row>
    <row r="76" spans="1:11" x14ac:dyDescent="0.3">
      <c r="A76" s="24">
        <v>44957</v>
      </c>
      <c r="B76" s="13"/>
      <c r="C76" s="14">
        <v>1.25</v>
      </c>
      <c r="D76" s="13"/>
      <c r="E76" s="10"/>
      <c r="F76" s="13"/>
      <c r="G76" s="14">
        <f>IF(ISBLANK(Table13[[#This Row],[EARNED]]),"",Table13[[#This Row],[EARNED]])</f>
        <v>1.25</v>
      </c>
      <c r="H76" s="12"/>
      <c r="I76" s="9"/>
      <c r="J76" s="12"/>
      <c r="K76" s="21"/>
    </row>
    <row r="77" spans="1:11" x14ac:dyDescent="0.3">
      <c r="A77" s="24">
        <v>44985</v>
      </c>
      <c r="B77" s="13"/>
      <c r="C77" s="14">
        <v>1.25</v>
      </c>
      <c r="D77" s="13"/>
      <c r="E77" s="10"/>
      <c r="F77" s="13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3">
      <c r="A78" s="24">
        <v>45016</v>
      </c>
      <c r="B78" s="13"/>
      <c r="C78" s="14">
        <v>1.25</v>
      </c>
      <c r="D78" s="13"/>
      <c r="E78" s="10"/>
      <c r="F78" s="13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3">
      <c r="A79" s="24">
        <v>45046</v>
      </c>
      <c r="B79" s="13"/>
      <c r="C79" s="14">
        <v>1.25</v>
      </c>
      <c r="D79" s="13"/>
      <c r="E79" s="10"/>
      <c r="F79" s="13"/>
      <c r="G79" s="14">
        <f>IF(ISBLANK(Table13[[#This Row],[EARNED]]),"",Table13[[#This Row],[EARNED]])</f>
        <v>1.25</v>
      </c>
      <c r="H79" s="12"/>
      <c r="I79" s="9"/>
      <c r="J79" s="12"/>
      <c r="K79" s="21"/>
    </row>
    <row r="80" spans="1:11" x14ac:dyDescent="0.3">
      <c r="A80" s="24">
        <v>45077</v>
      </c>
      <c r="B80" s="13"/>
      <c r="C80" s="14">
        <v>1.25</v>
      </c>
      <c r="D80" s="13"/>
      <c r="E80" s="10"/>
      <c r="F80" s="13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3">
      <c r="A81" s="24">
        <v>45107</v>
      </c>
      <c r="B81" s="13"/>
      <c r="C81" s="14">
        <v>1.25</v>
      </c>
      <c r="D81" s="13"/>
      <c r="E81" s="10"/>
      <c r="F81" s="13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3">
      <c r="A82" s="24">
        <v>45138</v>
      </c>
      <c r="B82" s="13"/>
      <c r="C82" s="14">
        <v>1.25</v>
      </c>
      <c r="D82" s="13"/>
      <c r="E82" s="10"/>
      <c r="F82" s="13"/>
      <c r="G82" s="14">
        <f>IF(ISBLANK(Table13[[#This Row],[EARNED]]),"",Table13[[#This Row],[EARNED]])</f>
        <v>1.25</v>
      </c>
      <c r="H82" s="13"/>
      <c r="I82" s="10"/>
      <c r="J82" s="13"/>
      <c r="K82" s="16"/>
    </row>
    <row r="83" spans="1:11" x14ac:dyDescent="0.3">
      <c r="A83" s="24">
        <v>45169</v>
      </c>
      <c r="B83" s="12"/>
      <c r="C83" s="14">
        <v>1.25</v>
      </c>
      <c r="D83" s="12"/>
      <c r="E83" s="9"/>
      <c r="F83" s="12"/>
      <c r="G83" s="14">
        <f>IF(ISBLANK(Table13[[#This Row],[EARNED]]),"",Table13[[#This Row],[EARNED]])</f>
        <v>1.25</v>
      </c>
      <c r="H83" s="12"/>
      <c r="I83" s="9"/>
      <c r="J83" s="12"/>
      <c r="K83" s="21"/>
    </row>
    <row r="84" spans="1:11" x14ac:dyDescent="0.3">
      <c r="A84" s="24">
        <v>45199</v>
      </c>
      <c r="B84" s="12"/>
      <c r="C84" s="14">
        <v>1.25</v>
      </c>
      <c r="D84" s="12"/>
      <c r="E84" s="9"/>
      <c r="F84" s="12"/>
      <c r="G84" s="14">
        <f>IF(ISBLANK(Table13[[#This Row],[EARNED]]),"",Table13[[#This Row],[EARNED]])</f>
        <v>1.25</v>
      </c>
      <c r="H84" s="12"/>
      <c r="I84" s="9"/>
      <c r="J84" s="12"/>
      <c r="K84" s="21"/>
    </row>
    <row r="85" spans="1:11" x14ac:dyDescent="0.3">
      <c r="A85" s="24">
        <v>45230</v>
      </c>
      <c r="B85" s="12"/>
      <c r="C85" s="14">
        <v>1.25</v>
      </c>
      <c r="D85" s="12"/>
      <c r="E85" s="9"/>
      <c r="F85" s="12"/>
      <c r="G85" s="14">
        <f>IF(ISBLANK(Table13[[#This Row],[EARNED]]),"",Table13[[#This Row],[EARNED]])</f>
        <v>1.25</v>
      </c>
      <c r="H85" s="12"/>
      <c r="I85" s="9"/>
      <c r="J85" s="12"/>
      <c r="K85" s="21"/>
    </row>
    <row r="86" spans="1:11" x14ac:dyDescent="0.3">
      <c r="A86" s="24">
        <v>45260</v>
      </c>
      <c r="B86" s="12"/>
      <c r="C86" s="14">
        <v>1.25</v>
      </c>
      <c r="D86" s="12"/>
      <c r="E86" s="9"/>
      <c r="F86" s="12"/>
      <c r="G86" s="14">
        <f>IF(ISBLANK(Table13[[#This Row],[EARNED]]),"",Table13[[#This Row],[EARNED]])</f>
        <v>1.25</v>
      </c>
      <c r="H86" s="12"/>
      <c r="I86" s="9"/>
      <c r="J86" s="12"/>
      <c r="K86" s="21"/>
    </row>
    <row r="87" spans="1:11" x14ac:dyDescent="0.3">
      <c r="A87" s="24">
        <v>45291</v>
      </c>
      <c r="B87" s="13" t="s">
        <v>52</v>
      </c>
      <c r="C87" s="14">
        <v>1.25</v>
      </c>
      <c r="D87" s="13">
        <v>5</v>
      </c>
      <c r="E87" s="10"/>
      <c r="F87" s="13"/>
      <c r="G87" s="14">
        <f>IF(ISBLANK(Table13[[#This Row],[EARNED]]),"",Table13[[#This Row],[EARNED]])</f>
        <v>1.25</v>
      </c>
      <c r="H87" s="13"/>
      <c r="I87" s="10"/>
      <c r="J87" s="13"/>
      <c r="K87" s="16"/>
    </row>
    <row r="88" spans="1:11" x14ac:dyDescent="0.3">
      <c r="A88" s="38" t="s">
        <v>67</v>
      </c>
      <c r="B88" s="16"/>
      <c r="C88" s="14"/>
      <c r="D88" s="58"/>
      <c r="E88" s="10"/>
      <c r="F88" s="16"/>
      <c r="G88" s="14" t="str">
        <f>IF(ISBLANK(Table13[[#This Row],[EARNED]]),"",Table13[[#This Row],[EARNED]])</f>
        <v/>
      </c>
      <c r="H88" s="58"/>
      <c r="I88" s="10"/>
      <c r="J88" s="13"/>
      <c r="K88" s="16"/>
    </row>
    <row r="89" spans="1:11" x14ac:dyDescent="0.3">
      <c r="A89" s="24">
        <v>45322</v>
      </c>
      <c r="B89" s="21"/>
      <c r="C89" s="14">
        <v>1.25</v>
      </c>
      <c r="D89" s="41"/>
      <c r="E89" s="9"/>
      <c r="F89" s="21"/>
      <c r="G89" s="14">
        <f>IF(ISBLANK(Table13[[#This Row],[EARNED]]),"",Table13[[#This Row],[EARNED]])</f>
        <v>1.25</v>
      </c>
      <c r="H89" s="41"/>
      <c r="I89" s="9"/>
      <c r="J89" s="12"/>
      <c r="K89" s="21"/>
    </row>
    <row r="90" spans="1:11" x14ac:dyDescent="0.3">
      <c r="A90" s="24">
        <v>45351</v>
      </c>
      <c r="B90" s="21"/>
      <c r="C90" s="14"/>
      <c r="D90" s="41"/>
      <c r="E90" s="9"/>
      <c r="F90" s="21"/>
      <c r="G90" s="14" t="str">
        <f>IF(ISBLANK(Table13[[#This Row],[EARNED]]),"",Table13[[#This Row],[EARNED]])</f>
        <v/>
      </c>
      <c r="H90" s="41"/>
      <c r="I90" s="9"/>
      <c r="J90" s="12"/>
      <c r="K90" s="21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41"/>
  <sheetViews>
    <sheetView zoomScaleNormal="100" workbookViewId="0">
      <pane ySplit="3696" topLeftCell="A26" activePane="bottomLeft"/>
      <selection activeCell="F4" sqref="F4:G4"/>
      <selection pane="bottomLeft" activeCell="A30" sqref="A3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34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2"/>
      <c r="G3" s="48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47" t="s">
        <v>62</v>
      </c>
      <c r="C4" s="47"/>
      <c r="D4" s="23" t="s">
        <v>12</v>
      </c>
      <c r="F4" s="48" t="s">
        <v>63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21.832999999999998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1.8329999999999984</v>
      </c>
      <c r="J9" s="12"/>
      <c r="K9" s="21"/>
    </row>
    <row r="10" spans="1:11" x14ac:dyDescent="0.3">
      <c r="A10" s="38" t="s">
        <v>40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/>
      <c r="I10" s="37" t="s">
        <v>32</v>
      </c>
      <c r="J10" s="12"/>
      <c r="K10" s="21"/>
    </row>
    <row r="11" spans="1:11" x14ac:dyDescent="0.3">
      <c r="A11" s="24">
        <v>43101</v>
      </c>
      <c r="B11" s="21" t="s">
        <v>38</v>
      </c>
      <c r="C11" s="14"/>
      <c r="D11" s="41"/>
      <c r="E11" s="37"/>
      <c r="F11" s="21"/>
      <c r="G11" s="14" t="str">
        <f>IF(ISBLANK(Table1[[#This Row],[EARNED]]),"",Table1[[#This Row],[EARNED]])</f>
        <v/>
      </c>
      <c r="H11" s="41"/>
      <c r="I11" s="37"/>
      <c r="J11" s="12"/>
      <c r="K11" s="39">
        <v>43109</v>
      </c>
    </row>
    <row r="12" spans="1:11" x14ac:dyDescent="0.3">
      <c r="A12" s="24">
        <v>43252</v>
      </c>
      <c r="B12" s="21" t="s">
        <v>41</v>
      </c>
      <c r="C12" s="14"/>
      <c r="D12" s="41"/>
      <c r="E12" s="37"/>
      <c r="F12" s="21"/>
      <c r="G12" s="14" t="str">
        <f>IF(ISBLANK(Table1[[#This Row],[EARNED]]),"",Table1[[#This Row],[EARNED]])</f>
        <v/>
      </c>
      <c r="H12" s="41">
        <v>3</v>
      </c>
      <c r="I12" s="37"/>
      <c r="J12" s="12"/>
      <c r="K12" s="21" t="s">
        <v>42</v>
      </c>
    </row>
    <row r="13" spans="1:11" x14ac:dyDescent="0.3">
      <c r="A13" s="24">
        <v>43282</v>
      </c>
      <c r="B13" s="21" t="s">
        <v>43</v>
      </c>
      <c r="C13" s="14"/>
      <c r="D13" s="41"/>
      <c r="E13" s="37"/>
      <c r="F13" s="21"/>
      <c r="G13" s="14" t="str">
        <f>IF(ISBLANK(Table1[[#This Row],[EARNED]]),"",Table1[[#This Row],[EARNED]])</f>
        <v/>
      </c>
      <c r="H13" s="41">
        <v>2</v>
      </c>
      <c r="I13" s="37"/>
      <c r="J13" s="12"/>
      <c r="K13" s="21" t="s">
        <v>44</v>
      </c>
    </row>
    <row r="14" spans="1:11" x14ac:dyDescent="0.3">
      <c r="A14" s="24">
        <v>43313</v>
      </c>
      <c r="B14" s="21" t="s">
        <v>39</v>
      </c>
      <c r="C14" s="14"/>
      <c r="D14" s="41"/>
      <c r="E14" s="37"/>
      <c r="F14" s="21"/>
      <c r="G14" s="14" t="str">
        <f>IF(ISBLANK(Table1[[#This Row],[EARNED]]),"",Table1[[#This Row],[EARNED]])</f>
        <v/>
      </c>
      <c r="H14" s="41">
        <v>1</v>
      </c>
      <c r="I14" s="37"/>
      <c r="J14" s="12"/>
      <c r="K14" s="39">
        <v>43318</v>
      </c>
    </row>
    <row r="15" spans="1:11" x14ac:dyDescent="0.3">
      <c r="A15" s="24">
        <v>43435</v>
      </c>
      <c r="B15" s="21" t="s">
        <v>45</v>
      </c>
      <c r="C15" s="14"/>
      <c r="D15" s="41">
        <v>6</v>
      </c>
      <c r="E15" s="37"/>
      <c r="F15" s="21"/>
      <c r="G15" s="14" t="str">
        <f>IF(ISBLANK(Table1[[#This Row],[EARNED]]),"",Table1[[#This Row],[EARNED]])</f>
        <v/>
      </c>
      <c r="H15" s="41"/>
      <c r="I15" s="37"/>
      <c r="J15" s="12"/>
      <c r="K15" s="21" t="s">
        <v>46</v>
      </c>
    </row>
    <row r="16" spans="1:11" x14ac:dyDescent="0.3">
      <c r="A16" s="38" t="s">
        <v>47</v>
      </c>
      <c r="B16" s="21"/>
      <c r="C16" s="14"/>
      <c r="D16" s="41"/>
      <c r="E16" s="37"/>
      <c r="F16" s="21"/>
      <c r="G16" s="14" t="str">
        <f>IF(ISBLANK(Table1[[#This Row],[EARNED]]),"",Table1[[#This Row],[EARNED]])</f>
        <v/>
      </c>
      <c r="H16" s="41"/>
      <c r="I16" s="37"/>
      <c r="J16" s="12"/>
      <c r="K16" s="21"/>
    </row>
    <row r="17" spans="1:11" x14ac:dyDescent="0.3">
      <c r="A17" s="24">
        <v>43556</v>
      </c>
      <c r="B17" s="21" t="s">
        <v>48</v>
      </c>
      <c r="C17" s="14"/>
      <c r="D17" s="41">
        <v>3</v>
      </c>
      <c r="E17" s="37"/>
      <c r="F17" s="21"/>
      <c r="G17" s="14" t="str">
        <f>IF(ISBLANK(Table1[[#This Row],[EARNED]]),"",Table1[[#This Row],[EARNED]])</f>
        <v/>
      </c>
      <c r="H17" s="41"/>
      <c r="I17" s="37"/>
      <c r="J17" s="12"/>
      <c r="K17" s="21" t="s">
        <v>49</v>
      </c>
    </row>
    <row r="18" spans="1:11" x14ac:dyDescent="0.3">
      <c r="A18" s="38" t="s">
        <v>35</v>
      </c>
      <c r="B18" s="21"/>
      <c r="C18" s="14"/>
      <c r="D18" s="41"/>
      <c r="E18" s="37"/>
      <c r="F18" s="21"/>
      <c r="G18" s="14" t="str">
        <f>IF(ISBLANK(Table1[[#This Row],[EARNED]]),"",Table1[[#This Row],[EARNED]])</f>
        <v/>
      </c>
      <c r="H18" s="41"/>
      <c r="I18" s="37"/>
      <c r="J18" s="12"/>
      <c r="K18" s="21"/>
    </row>
    <row r="19" spans="1:11" x14ac:dyDescent="0.3">
      <c r="A19" s="24">
        <v>43891</v>
      </c>
      <c r="B19" s="12" t="s">
        <v>39</v>
      </c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39">
        <v>43893</v>
      </c>
    </row>
    <row r="20" spans="1:11" x14ac:dyDescent="0.3">
      <c r="A20" s="38" t="s">
        <v>37</v>
      </c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3">
      <c r="A21" s="24">
        <v>44652</v>
      </c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3">
      <c r="A22" s="24">
        <v>44682</v>
      </c>
      <c r="B22" s="12" t="s">
        <v>39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>
        <v>1</v>
      </c>
      <c r="I22" s="9"/>
      <c r="J22" s="12"/>
      <c r="K22" s="39">
        <v>44711</v>
      </c>
    </row>
    <row r="23" spans="1:11" x14ac:dyDescent="0.3">
      <c r="A23" s="24">
        <v>44743</v>
      </c>
      <c r="B23" s="12" t="s">
        <v>41</v>
      </c>
      <c r="C23" s="14"/>
      <c r="D23" s="12"/>
      <c r="E23" s="9"/>
      <c r="F23" s="12"/>
      <c r="G23" s="14" t="str">
        <f>IF(ISBLANK(Table1[[#This Row],[EARNED]]),"",Table1[[#This Row],[EARNED]])</f>
        <v/>
      </c>
      <c r="H23" s="12">
        <v>3</v>
      </c>
      <c r="I23" s="9"/>
      <c r="J23" s="12"/>
      <c r="K23" s="21" t="s">
        <v>53</v>
      </c>
    </row>
    <row r="24" spans="1:11" x14ac:dyDescent="0.3">
      <c r="A24" s="24">
        <v>44805</v>
      </c>
      <c r="B24" s="13" t="s">
        <v>39</v>
      </c>
      <c r="C24" s="14"/>
      <c r="D24" s="13"/>
      <c r="E24" s="10"/>
      <c r="F24" s="13"/>
      <c r="G24" s="14" t="str">
        <f>IF(ISBLANK(Table1[[#This Row],[EARNED]]),"",Table1[[#This Row],[EARNED]])</f>
        <v/>
      </c>
      <c r="H24" s="13">
        <v>1</v>
      </c>
      <c r="I24" s="10"/>
      <c r="J24" s="13"/>
      <c r="K24" s="46">
        <v>44817</v>
      </c>
    </row>
    <row r="25" spans="1:11" x14ac:dyDescent="0.3">
      <c r="A25" s="24">
        <v>44835</v>
      </c>
      <c r="B25" s="13" t="s">
        <v>39</v>
      </c>
      <c r="C25" s="14"/>
      <c r="D25" s="13"/>
      <c r="E25" s="10"/>
      <c r="F25" s="13"/>
      <c r="G25" s="14" t="str">
        <f>IF(ISBLANK(Table1[[#This Row],[EARNED]]),"",Table1[[#This Row],[EARNED]])</f>
        <v/>
      </c>
      <c r="H25" s="12">
        <v>1</v>
      </c>
      <c r="I25" s="9"/>
      <c r="J25" s="12"/>
      <c r="K25" s="39">
        <v>44837</v>
      </c>
    </row>
    <row r="26" spans="1:11" x14ac:dyDescent="0.3">
      <c r="A26" s="24">
        <v>44866</v>
      </c>
      <c r="B26" s="13" t="s">
        <v>39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2">
        <v>1</v>
      </c>
      <c r="I26" s="9"/>
      <c r="J26" s="12"/>
      <c r="K26" s="39">
        <v>44886</v>
      </c>
    </row>
    <row r="27" spans="1:11" x14ac:dyDescent="0.3">
      <c r="A27" s="38" t="s">
        <v>64</v>
      </c>
      <c r="B27" s="13"/>
      <c r="C27" s="14"/>
      <c r="D27" s="13"/>
      <c r="E27" s="10"/>
      <c r="F27" s="13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>
        <v>44958</v>
      </c>
      <c r="B28" s="13" t="s">
        <v>43</v>
      </c>
      <c r="C28" s="14"/>
      <c r="D28" s="13"/>
      <c r="E28" s="10"/>
      <c r="F28" s="13"/>
      <c r="G28" s="14" t="str">
        <f>IF(ISBLANK(Table1[[#This Row],[EARNED]]),"",Table1[[#This Row],[EARNED]])</f>
        <v/>
      </c>
      <c r="H28" s="12">
        <v>2</v>
      </c>
      <c r="I28" s="9"/>
      <c r="J28" s="12"/>
      <c r="K28" s="21" t="s">
        <v>66</v>
      </c>
    </row>
    <row r="29" spans="1:11" x14ac:dyDescent="0.3">
      <c r="A29" s="24"/>
      <c r="B29" s="13" t="s">
        <v>39</v>
      </c>
      <c r="C29" s="14"/>
      <c r="D29" s="13"/>
      <c r="E29" s="10"/>
      <c r="F29" s="13"/>
      <c r="G29" s="14" t="str">
        <f>IF(ISBLANK(Table1[[#This Row],[EARNED]]),"",Table1[[#This Row],[EARNED]])</f>
        <v/>
      </c>
      <c r="H29" s="12">
        <v>1</v>
      </c>
      <c r="I29" s="9"/>
      <c r="J29" s="12"/>
      <c r="K29" s="39">
        <v>44974</v>
      </c>
    </row>
    <row r="30" spans="1:11" x14ac:dyDescent="0.3">
      <c r="A30" s="24"/>
      <c r="B30" s="13"/>
      <c r="C30" s="14"/>
      <c r="D30" s="13"/>
      <c r="E30" s="10"/>
      <c r="F30" s="13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/>
      <c r="B31" s="13"/>
      <c r="C31" s="14"/>
      <c r="D31" s="13"/>
      <c r="E31" s="10"/>
      <c r="F31" s="13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/>
      <c r="B32" s="13"/>
      <c r="C32" s="14"/>
      <c r="D32" s="13"/>
      <c r="E32" s="10"/>
      <c r="F32" s="13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3"/>
      <c r="C33" s="14"/>
      <c r="D33" s="13"/>
      <c r="E33" s="10"/>
      <c r="F33" s="13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3"/>
      <c r="C34" s="14"/>
      <c r="D34" s="13"/>
      <c r="E34" s="10"/>
      <c r="F34" s="13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3"/>
      <c r="C35" s="14"/>
      <c r="D35" s="13"/>
      <c r="E35" s="10"/>
      <c r="F35" s="13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24"/>
      <c r="B36" s="13"/>
      <c r="C36" s="14"/>
      <c r="D36" s="13"/>
      <c r="E36" s="10"/>
      <c r="F36" s="13"/>
      <c r="G36" s="14" t="str">
        <f>IF(ISBLANK(Table1[[#This Row],[EARNED]]),"",Table1[[#This Row],[EARNED]])</f>
        <v/>
      </c>
      <c r="H36" s="13"/>
      <c r="I36" s="10"/>
      <c r="J36" s="13"/>
      <c r="K36" s="16"/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3"/>
      <c r="C41" s="14"/>
      <c r="D41" s="13"/>
      <c r="E41" s="10"/>
      <c r="F41" s="13"/>
      <c r="G41" s="14" t="str">
        <f>IF(ISBLANK(Table1[[#This Row],[EARNED]]),"",Table1[[#This Row],[EARNED]])</f>
        <v/>
      </c>
      <c r="H41" s="13"/>
      <c r="I41" s="10"/>
      <c r="J41" s="13"/>
      <c r="K4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17" sqref="B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5" t="s">
        <v>33</v>
      </c>
      <c r="E1" s="55"/>
      <c r="F1" s="55"/>
      <c r="G1" s="55"/>
      <c r="J1" s="56" t="s">
        <v>54</v>
      </c>
      <c r="K1" s="56"/>
      <c r="L1" s="56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55</v>
      </c>
      <c r="K2" s="2" t="s">
        <v>56</v>
      </c>
      <c r="L2" s="42" t="s">
        <v>57</v>
      </c>
    </row>
    <row r="3" spans="1:12" x14ac:dyDescent="0.3">
      <c r="A3" s="40">
        <v>30.832999999999998</v>
      </c>
      <c r="B3" s="40">
        <v>17.832999999999998</v>
      </c>
      <c r="D3" s="12"/>
      <c r="E3" s="12"/>
      <c r="F3" s="12"/>
      <c r="G3" s="9">
        <f>SUM(D3,E4,F4)</f>
        <v>0</v>
      </c>
      <c r="J3" s="43"/>
      <c r="K3" s="40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2" t="s">
        <v>68</v>
      </c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58</v>
      </c>
      <c r="J6" s="57"/>
      <c r="K6" s="57"/>
      <c r="L6" s="57"/>
    </row>
    <row r="7" spans="1:12" x14ac:dyDescent="0.3">
      <c r="A7" s="12">
        <f>SUM('2018 LEAVE CREDITS'!E9,'2018 LEAVE CREDITS'!I9)</f>
        <v>152.5</v>
      </c>
      <c r="C7" s="36">
        <v>1</v>
      </c>
      <c r="D7" s="34">
        <v>2E-3</v>
      </c>
      <c r="E7" s="1">
        <v>1</v>
      </c>
      <c r="F7" s="34">
        <v>0.125</v>
      </c>
      <c r="I7" s="31" t="s">
        <v>59</v>
      </c>
      <c r="J7" s="31" t="s">
        <v>60</v>
      </c>
      <c r="K7" s="31" t="s">
        <v>61</v>
      </c>
      <c r="L7" s="31" t="s">
        <v>61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2024-02-15T05:58:30Z</dcterms:modified>
</cp:coreProperties>
</file>