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3132FEB0-D6E0-4897-A11F-C70BCBE50E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1" i="1" l="1"/>
  <c r="G468" i="1"/>
  <c r="G455" i="1"/>
  <c r="G442" i="1"/>
  <c r="G429" i="1"/>
  <c r="G416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414" i="1"/>
  <c r="G415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30" i="1"/>
  <c r="G431" i="1"/>
  <c r="G432" i="1"/>
  <c r="A405" i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G381" i="1"/>
  <c r="A378" i="1"/>
  <c r="A379" i="1" s="1"/>
  <c r="A380" i="1" s="1"/>
  <c r="A382" i="1" s="1"/>
  <c r="A383" i="1" s="1"/>
  <c r="A384" i="1" s="1"/>
  <c r="A385" i="1" s="1"/>
  <c r="A386" i="1" s="1"/>
  <c r="A387" i="1" s="1"/>
  <c r="A388" i="1" s="1"/>
  <c r="A389" i="1" s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A365" i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G354" i="1"/>
  <c r="G355" i="1"/>
  <c r="A350" i="1"/>
  <c r="A351" i="1" s="1"/>
  <c r="A352" i="1" s="1"/>
  <c r="A353" i="1" s="1"/>
  <c r="A356" i="1" s="1"/>
  <c r="A357" i="1" s="1"/>
  <c r="A358" i="1" s="1"/>
  <c r="A359" i="1" s="1"/>
  <c r="A360" i="1" s="1"/>
  <c r="A361" i="1" s="1"/>
  <c r="A362" i="1" s="1"/>
  <c r="G338" i="1"/>
  <c r="G348" i="1"/>
  <c r="G349" i="1"/>
  <c r="G350" i="1"/>
  <c r="G351" i="1"/>
  <c r="G352" i="1"/>
  <c r="G353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2" i="1"/>
  <c r="A335" i="1"/>
  <c r="A336" i="1" s="1"/>
  <c r="A337" i="1" s="1"/>
  <c r="A339" i="1" s="1"/>
  <c r="A340" i="1" s="1"/>
  <c r="A341" i="1" s="1"/>
  <c r="A342" i="1" s="1"/>
  <c r="A343" i="1" s="1"/>
  <c r="A344" i="1" s="1"/>
  <c r="A345" i="1" s="1"/>
  <c r="A346" i="1" s="1"/>
  <c r="G324" i="1"/>
  <c r="G321" i="1"/>
  <c r="G319" i="1"/>
  <c r="G317" i="1"/>
  <c r="A318" i="1"/>
  <c r="A320" i="1" s="1"/>
  <c r="A322" i="1" s="1"/>
  <c r="A323" i="1" s="1"/>
  <c r="A325" i="1" s="1"/>
  <c r="A326" i="1" s="1"/>
  <c r="A327" i="1" s="1"/>
  <c r="A328" i="1" s="1"/>
  <c r="A329" i="1" s="1"/>
  <c r="A330" i="1" s="1"/>
  <c r="A331" i="1" s="1"/>
  <c r="G312" i="1"/>
  <c r="G305" i="1"/>
  <c r="A301" i="1"/>
  <c r="A302" i="1" s="1"/>
  <c r="A303" i="1" s="1"/>
  <c r="A304" i="1" s="1"/>
  <c r="A306" i="1" s="1"/>
  <c r="A307" i="1" s="1"/>
  <c r="A308" i="1" s="1"/>
  <c r="A309" i="1" s="1"/>
  <c r="A310" i="1" s="1"/>
  <c r="A311" i="1" s="1"/>
  <c r="A313" i="1" s="1"/>
  <c r="G292" i="1"/>
  <c r="G293" i="1"/>
  <c r="G289" i="1"/>
  <c r="G3" i="3"/>
  <c r="G287" i="1"/>
  <c r="G285" i="1"/>
  <c r="G283" i="1"/>
  <c r="G281" i="1"/>
  <c r="A282" i="1"/>
  <c r="A284" i="1" s="1"/>
  <c r="A286" i="1" s="1"/>
  <c r="A288" i="1" s="1"/>
  <c r="A290" i="1" s="1"/>
  <c r="A291" i="1" s="1"/>
  <c r="A294" i="1" s="1"/>
  <c r="A295" i="1" s="1"/>
  <c r="A296" i="1" s="1"/>
  <c r="A297" i="1" s="1"/>
  <c r="A298" i="1" s="1"/>
  <c r="G272" i="1"/>
  <c r="G275" i="1"/>
  <c r="G276" i="1"/>
  <c r="G273" i="1"/>
  <c r="G271" i="1"/>
  <c r="G267" i="1"/>
  <c r="G264" i="1"/>
  <c r="G261" i="1"/>
  <c r="G262" i="1"/>
  <c r="G259" i="1"/>
  <c r="G257" i="1"/>
  <c r="G255" i="1"/>
  <c r="G339" i="1"/>
  <c r="G340" i="1"/>
  <c r="G341" i="1"/>
  <c r="G342" i="1"/>
  <c r="G343" i="1"/>
  <c r="G344" i="1"/>
  <c r="G345" i="1"/>
  <c r="G346" i="1"/>
  <c r="G347" i="1"/>
  <c r="G301" i="1"/>
  <c r="G302" i="1"/>
  <c r="G303" i="1"/>
  <c r="G304" i="1"/>
  <c r="G306" i="1"/>
  <c r="G307" i="1"/>
  <c r="G308" i="1"/>
  <c r="G309" i="1"/>
  <c r="G310" i="1"/>
  <c r="G311" i="1"/>
  <c r="G313" i="1"/>
  <c r="G314" i="1"/>
  <c r="G315" i="1"/>
  <c r="G316" i="1"/>
  <c r="G318" i="1"/>
  <c r="G320" i="1"/>
  <c r="G322" i="1"/>
  <c r="G323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A256" i="1"/>
  <c r="A258" i="1" s="1"/>
  <c r="A260" i="1" s="1"/>
  <c r="A263" i="1" s="1"/>
  <c r="A265" i="1" s="1"/>
  <c r="A266" i="1" s="1"/>
  <c r="A268" i="1" s="1"/>
  <c r="A269" i="1" s="1"/>
  <c r="A270" i="1" s="1"/>
  <c r="A274" i="1" s="1"/>
  <c r="A277" i="1" s="1"/>
  <c r="G248" i="1"/>
  <c r="G246" i="1"/>
  <c r="G244" i="1"/>
  <c r="G242" i="1"/>
  <c r="G237" i="1"/>
  <c r="G238" i="1"/>
  <c r="G239" i="1"/>
  <c r="G234" i="1"/>
  <c r="A232" i="1"/>
  <c r="A233" i="1" s="1"/>
  <c r="A235" i="1" s="1"/>
  <c r="A236" i="1" s="1"/>
  <c r="A240" i="1" s="1"/>
  <c r="A241" i="1" s="1"/>
  <c r="A243" i="1" s="1"/>
  <c r="A245" i="1" s="1"/>
  <c r="A247" i="1" s="1"/>
  <c r="A249" i="1" s="1"/>
  <c r="A250" i="1" s="1"/>
  <c r="G226" i="1"/>
  <c r="G223" i="1"/>
  <c r="G221" i="1"/>
  <c r="G217" i="1"/>
  <c r="G215" i="1"/>
  <c r="G212" i="1"/>
  <c r="G210" i="1"/>
  <c r="A211" i="1"/>
  <c r="A213" i="1" s="1"/>
  <c r="A214" i="1" s="1"/>
  <c r="A216" i="1" s="1"/>
  <c r="A218" i="1" s="1"/>
  <c r="A219" i="1" s="1"/>
  <c r="A220" i="1" s="1"/>
  <c r="A222" i="1" s="1"/>
  <c r="A224" i="1" s="1"/>
  <c r="A225" i="1" s="1"/>
  <c r="A227" i="1" s="1"/>
  <c r="G204" i="1"/>
  <c r="G202" i="1"/>
  <c r="G199" i="1"/>
  <c r="G196" i="1"/>
  <c r="G197" i="1"/>
  <c r="G192" i="1"/>
  <c r="G193" i="1"/>
  <c r="G189" i="1"/>
  <c r="G186" i="1"/>
  <c r="G181" i="1"/>
  <c r="G185" i="1"/>
  <c r="G187" i="1"/>
  <c r="G216" i="1"/>
  <c r="G218" i="1"/>
  <c r="G219" i="1"/>
  <c r="G220" i="1"/>
  <c r="G222" i="1"/>
  <c r="G224" i="1"/>
  <c r="G225" i="1"/>
  <c r="G227" i="1"/>
  <c r="G228" i="1"/>
  <c r="G229" i="1"/>
  <c r="G230" i="1"/>
  <c r="G231" i="1"/>
  <c r="G232" i="1"/>
  <c r="G233" i="1"/>
  <c r="G235" i="1"/>
  <c r="G236" i="1"/>
  <c r="G240" i="1"/>
  <c r="G241" i="1"/>
  <c r="G243" i="1"/>
  <c r="G245" i="1"/>
  <c r="G247" i="1"/>
  <c r="G249" i="1"/>
  <c r="G250" i="1"/>
  <c r="G251" i="1"/>
  <c r="G252" i="1"/>
  <c r="G253" i="1"/>
  <c r="G254" i="1"/>
  <c r="G256" i="1"/>
  <c r="G258" i="1"/>
  <c r="G260" i="1"/>
  <c r="G263" i="1"/>
  <c r="G265" i="1"/>
  <c r="G266" i="1"/>
  <c r="G268" i="1"/>
  <c r="G269" i="1"/>
  <c r="G270" i="1"/>
  <c r="G274" i="1"/>
  <c r="G277" i="1"/>
  <c r="G278" i="1"/>
  <c r="G279" i="1"/>
  <c r="G280" i="1"/>
  <c r="G282" i="1"/>
  <c r="G284" i="1"/>
  <c r="G286" i="1"/>
  <c r="G288" i="1"/>
  <c r="G290" i="1"/>
  <c r="G291" i="1"/>
  <c r="G294" i="1"/>
  <c r="G295" i="1"/>
  <c r="G296" i="1"/>
  <c r="G297" i="1"/>
  <c r="G298" i="1"/>
  <c r="G299" i="1"/>
  <c r="G300" i="1"/>
  <c r="G206" i="1"/>
  <c r="G207" i="1"/>
  <c r="G208" i="1"/>
  <c r="G209" i="1"/>
  <c r="G211" i="1"/>
  <c r="G213" i="1"/>
  <c r="G214" i="1"/>
  <c r="A188" i="1"/>
  <c r="A190" i="1" s="1"/>
  <c r="A191" i="1" s="1"/>
  <c r="A194" i="1" s="1"/>
  <c r="A195" i="1" s="1"/>
  <c r="A198" i="1" s="1"/>
  <c r="A200" i="1" s="1"/>
  <c r="A201" i="1" s="1"/>
  <c r="A203" i="1" s="1"/>
  <c r="A205" i="1" s="1"/>
  <c r="A206" i="1" s="1"/>
  <c r="G180" i="1"/>
  <c r="G178" i="1"/>
  <c r="G175" i="1"/>
  <c r="G176" i="1"/>
  <c r="G171" i="1"/>
  <c r="G172" i="1"/>
  <c r="G168" i="1"/>
  <c r="G169" i="1"/>
  <c r="G165" i="1"/>
  <c r="G166" i="1"/>
  <c r="G163" i="1"/>
  <c r="G161" i="1"/>
  <c r="G157" i="1"/>
  <c r="G158" i="1"/>
  <c r="A159" i="1"/>
  <c r="A160" i="1" s="1"/>
  <c r="A162" i="1" s="1"/>
  <c r="A164" i="1" s="1"/>
  <c r="A167" i="1" s="1"/>
  <c r="A170" i="1" s="1"/>
  <c r="A173" i="1" s="1"/>
  <c r="A174" i="1" s="1"/>
  <c r="A177" i="1" s="1"/>
  <c r="A179" i="1" s="1"/>
  <c r="A181" i="1" s="1"/>
  <c r="G150" i="1"/>
  <c r="G151" i="1"/>
  <c r="G147" i="1"/>
  <c r="G148" i="1"/>
  <c r="A139" i="1"/>
  <c r="A140" i="1" s="1"/>
  <c r="A141" i="1" s="1"/>
  <c r="A142" i="1" s="1"/>
  <c r="A143" i="1" s="1"/>
  <c r="A144" i="1" s="1"/>
  <c r="A145" i="1" s="1"/>
  <c r="A146" i="1" s="1"/>
  <c r="A149" i="1" s="1"/>
  <c r="A152" i="1" s="1"/>
  <c r="A153" i="1" s="1"/>
  <c r="G134" i="1"/>
  <c r="G135" i="1"/>
  <c r="G132" i="1"/>
  <c r="G129" i="1"/>
  <c r="G130" i="1"/>
  <c r="G125" i="1"/>
  <c r="G121" i="1"/>
  <c r="A119" i="1"/>
  <c r="A120" i="1" s="1"/>
  <c r="A122" i="1" s="1"/>
  <c r="A123" i="1" s="1"/>
  <c r="A124" i="1" s="1"/>
  <c r="A126" i="1" s="1"/>
  <c r="A127" i="1" s="1"/>
  <c r="A128" i="1" s="1"/>
  <c r="A131" i="1" s="1"/>
  <c r="A133" i="1" s="1"/>
  <c r="A136" i="1" s="1"/>
  <c r="G109" i="1"/>
  <c r="G110" i="1"/>
  <c r="G107" i="1"/>
  <c r="G108" i="1"/>
  <c r="G111" i="1"/>
  <c r="G105" i="1"/>
  <c r="G103" i="1"/>
  <c r="G100" i="1"/>
  <c r="A96" i="1"/>
  <c r="A97" i="1" s="1"/>
  <c r="A98" i="1" s="1"/>
  <c r="A99" i="1" s="1"/>
  <c r="A101" i="1" s="1"/>
  <c r="A102" i="1" s="1"/>
  <c r="A104" i="1" s="1"/>
  <c r="A106" i="1" s="1"/>
  <c r="A112" i="1" s="1"/>
  <c r="A113" i="1" s="1"/>
  <c r="A114" i="1" s="1"/>
  <c r="G88" i="1"/>
  <c r="G89" i="1"/>
  <c r="G85" i="1"/>
  <c r="G82" i="1"/>
  <c r="G79" i="1"/>
  <c r="G80" i="1"/>
  <c r="G76" i="1"/>
  <c r="G77" i="1"/>
  <c r="G73" i="1"/>
  <c r="A74" i="1"/>
  <c r="A75" i="1" s="1"/>
  <c r="A78" i="1" s="1"/>
  <c r="A81" i="1" s="1"/>
  <c r="A83" i="1" s="1"/>
  <c r="A84" i="1" s="1"/>
  <c r="A86" i="1" s="1"/>
  <c r="A87" i="1" s="1"/>
  <c r="A90" i="1" s="1"/>
  <c r="A91" i="1" s="1"/>
  <c r="A92" i="1" s="1"/>
  <c r="G67" i="1"/>
  <c r="G68" i="1"/>
  <c r="G65" i="1"/>
  <c r="G62" i="1"/>
  <c r="G63" i="1"/>
  <c r="G60" i="1"/>
  <c r="G55" i="1"/>
  <c r="G53" i="1"/>
  <c r="G51" i="1"/>
  <c r="G49" i="1"/>
  <c r="A50" i="1"/>
  <c r="A52" i="1" s="1"/>
  <c r="A54" i="1" s="1"/>
  <c r="A56" i="1" s="1"/>
  <c r="A57" i="1" s="1"/>
  <c r="A58" i="1" s="1"/>
  <c r="A59" i="1" s="1"/>
  <c r="A61" i="1" s="1"/>
  <c r="A64" i="1" s="1"/>
  <c r="A66" i="1" s="1"/>
  <c r="A69" i="1" s="1"/>
  <c r="G45" i="1"/>
  <c r="G42" i="1"/>
  <c r="G40" i="1"/>
  <c r="G33" i="1"/>
  <c r="G34" i="1"/>
  <c r="G31" i="1"/>
  <c r="G28" i="1"/>
  <c r="G29" i="1"/>
  <c r="A30" i="1"/>
  <c r="A32" i="1" s="1"/>
  <c r="A35" i="1" s="1"/>
  <c r="A36" i="1" s="1"/>
  <c r="A37" i="1" s="1"/>
  <c r="A38" i="1" s="1"/>
  <c r="A39" i="1" s="1"/>
  <c r="A41" i="1" s="1"/>
  <c r="A43" i="1" s="1"/>
  <c r="A44" i="1" s="1"/>
  <c r="A46" i="1" s="1"/>
  <c r="G20" i="1"/>
  <c r="G18" i="1"/>
  <c r="G15" i="1"/>
  <c r="A14" i="1"/>
  <c r="A16" i="1" s="1"/>
  <c r="A17" i="1" s="1"/>
  <c r="A19" i="1" s="1"/>
  <c r="A21" i="1" s="1"/>
  <c r="A22" i="1" s="1"/>
  <c r="G19" i="1" l="1"/>
  <c r="G21" i="1"/>
  <c r="G22" i="1"/>
  <c r="G23" i="1"/>
  <c r="G24" i="1"/>
  <c r="G25" i="1"/>
  <c r="G26" i="1"/>
  <c r="G27" i="1"/>
  <c r="G30" i="1"/>
  <c r="G32" i="1"/>
  <c r="G35" i="1"/>
  <c r="G36" i="1"/>
  <c r="G37" i="1"/>
  <c r="G38" i="1"/>
  <c r="G39" i="1"/>
  <c r="G41" i="1"/>
  <c r="G43" i="1"/>
  <c r="G44" i="1"/>
  <c r="G46" i="1"/>
  <c r="G47" i="1"/>
  <c r="G48" i="1"/>
  <c r="G50" i="1"/>
  <c r="G52" i="1"/>
  <c r="G54" i="1"/>
  <c r="G56" i="1"/>
  <c r="G57" i="1"/>
  <c r="G58" i="1"/>
  <c r="G59" i="1"/>
  <c r="G61" i="1"/>
  <c r="G64" i="1"/>
  <c r="G66" i="1"/>
  <c r="G69" i="1"/>
  <c r="G70" i="1"/>
  <c r="G71" i="1"/>
  <c r="G72" i="1"/>
  <c r="G74" i="1"/>
  <c r="G75" i="1"/>
  <c r="G78" i="1"/>
  <c r="G81" i="1"/>
  <c r="G83" i="1"/>
  <c r="G84" i="1"/>
  <c r="G86" i="1"/>
  <c r="G87" i="1"/>
  <c r="G90" i="1"/>
  <c r="G91" i="1"/>
  <c r="G92" i="1"/>
  <c r="G93" i="1"/>
  <c r="G94" i="1"/>
  <c r="G95" i="1"/>
  <c r="G96" i="1"/>
  <c r="G97" i="1"/>
  <c r="G98" i="1"/>
  <c r="G99" i="1"/>
  <c r="G101" i="1"/>
  <c r="G102" i="1"/>
  <c r="G104" i="1"/>
  <c r="G106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6" i="1"/>
  <c r="G127" i="1"/>
  <c r="G128" i="1"/>
  <c r="G131" i="1"/>
  <c r="G133" i="1"/>
  <c r="G136" i="1"/>
  <c r="G137" i="1"/>
  <c r="G138" i="1"/>
  <c r="G139" i="1"/>
  <c r="G140" i="1"/>
  <c r="G141" i="1"/>
  <c r="G142" i="1"/>
  <c r="G143" i="1"/>
  <c r="G144" i="1"/>
  <c r="G145" i="1"/>
  <c r="G146" i="1"/>
  <c r="G152" i="1"/>
  <c r="G153" i="1"/>
  <c r="G154" i="1"/>
  <c r="G155" i="1"/>
  <c r="G156" i="1"/>
  <c r="G159" i="1"/>
  <c r="G160" i="1"/>
  <c r="G162" i="1"/>
  <c r="G164" i="1"/>
  <c r="G167" i="1"/>
  <c r="G170" i="1"/>
  <c r="G173" i="1"/>
  <c r="G174" i="1"/>
  <c r="G177" i="1"/>
  <c r="G179" i="1"/>
  <c r="G182" i="1"/>
  <c r="G183" i="1"/>
  <c r="G184" i="1"/>
  <c r="G188" i="1"/>
  <c r="G190" i="1"/>
  <c r="G191" i="1"/>
  <c r="G194" i="1"/>
  <c r="G195" i="1"/>
  <c r="G198" i="1"/>
  <c r="G200" i="1"/>
  <c r="G201" i="1"/>
  <c r="G203" i="1"/>
  <c r="G205" i="1"/>
  <c r="G10" i="1"/>
  <c r="G11" i="1"/>
  <c r="G12" i="1"/>
  <c r="G13" i="1"/>
  <c r="G14" i="1"/>
  <c r="G16" i="1"/>
  <c r="G17" i="1"/>
  <c r="J4" i="3"/>
  <c r="E9" i="1"/>
  <c r="A7" i="3" s="1"/>
  <c r="G9" i="1"/>
  <c r="K3" i="3" l="1"/>
  <c r="L3" i="3" s="1"/>
  <c r="I9" i="1"/>
</calcChain>
</file>

<file path=xl/sharedStrings.xml><?xml version="1.0" encoding="utf-8"?>
<sst xmlns="http://schemas.openxmlformats.org/spreadsheetml/2006/main" count="492" uniqueCount="324">
  <si>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</si>
  <si>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</si>
  <si>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</si>
  <si>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</si>
  <si>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</si>
  <si>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</si>
  <si>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</si>
  <si>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</si>
  <si>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</si>
  <si>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</si>
  <si>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</si>
  <si>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</si>
  <si>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</si>
  <si>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</si>
  <si>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</si>
  <si>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</si>
  <si>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</si>
  <si>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</si>
  <si>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</si>
  <si>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</si>
  <si>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</si>
  <si>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</si>
  <si>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</si>
  <si>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</si>
  <si>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</si>
  <si>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</si>
  <si>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</si>
  <si>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</si>
  <si>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</si>
  <si>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</si>
  <si>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</si>
  <si>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</si>
  <si>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</si>
  <si>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</si>
  <si>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</si>
  <si>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</si>
  <si>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</si>
  <si>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</si>
  <si>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</si>
  <si>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</si>
  <si>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</si>
  <si>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</si>
  <si>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JENNIFER A.</t>
  </si>
  <si>
    <t>Leave</t>
  </si>
  <si>
    <t>transfer from CEO</t>
  </si>
  <si>
    <t>as of</t>
  </si>
  <si>
    <t>May 31, 1998</t>
  </si>
  <si>
    <t>UT (0-2-49)</t>
  </si>
  <si>
    <t>SL (3-0-0)</t>
  </si>
  <si>
    <t>1/4,18,19</t>
  </si>
  <si>
    <t>1/20,21,22</t>
  </si>
  <si>
    <t>UT (0-0-17)</t>
  </si>
  <si>
    <t>UT (0-1-16)</t>
  </si>
  <si>
    <t>SL (2-0-0)</t>
  </si>
  <si>
    <t>7/7,8</t>
  </si>
  <si>
    <t>UT (0-0-19)</t>
  </si>
  <si>
    <t>UT (0-0-25)</t>
  </si>
  <si>
    <t>SL (1-0-0)</t>
  </si>
  <si>
    <t>UT (0-0-11)</t>
  </si>
  <si>
    <t>SP (1-0-0)</t>
  </si>
  <si>
    <t>B-DAY L. 10/20</t>
  </si>
  <si>
    <t>UT (0-0-31)</t>
  </si>
  <si>
    <t>VL (3-0-0)</t>
  </si>
  <si>
    <t>12/21,22,23</t>
  </si>
  <si>
    <t>VL (2-0-0)</t>
  </si>
  <si>
    <t>12/28,29</t>
  </si>
  <si>
    <t>1999</t>
  </si>
  <si>
    <t>2/16,17</t>
  </si>
  <si>
    <t>UT (0-0-5)</t>
  </si>
  <si>
    <t>3/4,5</t>
  </si>
  <si>
    <t>VL (5-0-0)</t>
  </si>
  <si>
    <t>3/22,23,24,25,26</t>
  </si>
  <si>
    <t>UT (0-4-14)</t>
  </si>
  <si>
    <t>UT (0-4-4)</t>
  </si>
  <si>
    <t>UT (0-0-55)</t>
  </si>
  <si>
    <t>UT (0-0-14)</t>
  </si>
  <si>
    <t>UT (0-0-23)</t>
  </si>
  <si>
    <t>8/20,31</t>
  </si>
  <si>
    <t>UT (0-0-18)</t>
  </si>
  <si>
    <t>9/27,28,29</t>
  </si>
  <si>
    <t>UT (0-0-29)</t>
  </si>
  <si>
    <t>UT (0-0-13)</t>
  </si>
  <si>
    <t>UT (0-0-53)</t>
  </si>
  <si>
    <t>2000</t>
  </si>
  <si>
    <t>1/10,11,12</t>
  </si>
  <si>
    <t>PARENTAL O. 3/23</t>
  </si>
  <si>
    <t>UT (0-0-28)</t>
  </si>
  <si>
    <t>ANNIV. L. 3/27</t>
  </si>
  <si>
    <t>UT (0-0-2)</t>
  </si>
  <si>
    <t>8/30,31</t>
  </si>
  <si>
    <t>UT (0-0-4)</t>
  </si>
  <si>
    <t>9/1,13</t>
  </si>
  <si>
    <t>UT (0-1-26)</t>
  </si>
  <si>
    <t>VL (1-0-0)</t>
  </si>
  <si>
    <t>11/23,24</t>
  </si>
  <si>
    <t>UT (0-0-43)</t>
  </si>
  <si>
    <t>FL (2-0-0)</t>
  </si>
  <si>
    <t>UT (0-1-31)</t>
  </si>
  <si>
    <t>2001</t>
  </si>
  <si>
    <t>UT (0-0-16)</t>
  </si>
  <si>
    <t>4/30 - 5/2</t>
  </si>
  <si>
    <t>FUNERAL L. 5/3,4</t>
  </si>
  <si>
    <t>5/24,25</t>
  </si>
  <si>
    <t>UT (0-0-3)</t>
  </si>
  <si>
    <t>UT (0-0-7)</t>
  </si>
  <si>
    <t>7/25,26,27</t>
  </si>
  <si>
    <t>7/31, 8/1,2,3</t>
  </si>
  <si>
    <t>SL (4-0-0)</t>
  </si>
  <si>
    <t>UT (0-0-27)</t>
  </si>
  <si>
    <t>9/6,7</t>
  </si>
  <si>
    <t>9/27,28</t>
  </si>
  <si>
    <t>UT (0-0-56)</t>
  </si>
  <si>
    <t>UT (0-0-54)</t>
  </si>
  <si>
    <t>12/13,14,20</t>
  </si>
  <si>
    <t>2002</t>
  </si>
  <si>
    <t>UT (0-0-8)</t>
  </si>
  <si>
    <t>UT (1-0-2)</t>
  </si>
  <si>
    <t>5/23,24</t>
  </si>
  <si>
    <t>UT (0-0-1)</t>
  </si>
  <si>
    <t>UT (1-0-0)</t>
  </si>
  <si>
    <t>8/21,22,23</t>
  </si>
  <si>
    <t>SP (2-0-0)</t>
  </si>
  <si>
    <t>9/11,12,13</t>
  </si>
  <si>
    <t>9/16,17,18,19</t>
  </si>
  <si>
    <t>9/20,23,24,25</t>
  </si>
  <si>
    <t>PATERNITY 9/30 - 10/8</t>
  </si>
  <si>
    <t>PARENTAL O. 11/22</t>
  </si>
  <si>
    <t>9/27,29</t>
  </si>
  <si>
    <t>UT (5-1-19)</t>
  </si>
  <si>
    <t>UT (0-0-38)</t>
  </si>
  <si>
    <t>12/26,27</t>
  </si>
  <si>
    <t>FL (3-0-0)</t>
  </si>
  <si>
    <t>2003</t>
  </si>
  <si>
    <t>UT (0-0-21)</t>
  </si>
  <si>
    <t>GRAD. L. 3/28</t>
  </si>
  <si>
    <t>UT (0-1-5)</t>
  </si>
  <si>
    <t>UT (2-0-12)</t>
  </si>
  <si>
    <t>5/26,27, 6/2</t>
  </si>
  <si>
    <t>UT (0-0-9)</t>
  </si>
  <si>
    <t>9/29,30</t>
  </si>
  <si>
    <t>UT (0-0-32)</t>
  </si>
  <si>
    <t>11/25,27,28</t>
  </si>
  <si>
    <t>PARENTAL 12/16,17</t>
  </si>
  <si>
    <t>UT (0-3-24)</t>
  </si>
  <si>
    <t>2004</t>
  </si>
  <si>
    <t>UT (0-0-46)</t>
  </si>
  <si>
    <t>UT (0-0-41)</t>
  </si>
  <si>
    <t>UT (0-1-4)</t>
  </si>
  <si>
    <t>DOMESTIC E. 9/21</t>
  </si>
  <si>
    <t>DOMESTIC E. 9/30</t>
  </si>
  <si>
    <t>VL (0-4-0)</t>
  </si>
  <si>
    <t>10/11 HD</t>
  </si>
  <si>
    <t>UT (1-0-19)</t>
  </si>
  <si>
    <t>UT (0-4-44)</t>
  </si>
  <si>
    <t>12/27,28,29</t>
  </si>
  <si>
    <t>UT (2-3-7)</t>
  </si>
  <si>
    <t>2005</t>
  </si>
  <si>
    <t>UT (0-2-7)</t>
  </si>
  <si>
    <t>UT (0-1-10)</t>
  </si>
  <si>
    <t>UT (1-0-42)</t>
  </si>
  <si>
    <t>UT (0-0-57)</t>
  </si>
  <si>
    <t>5/10,11,12</t>
  </si>
  <si>
    <t>5/26,27</t>
  </si>
  <si>
    <t>UT (0-4-48)</t>
  </si>
  <si>
    <t>DOMESTIC E. 6/20</t>
  </si>
  <si>
    <t>UT (0-1-41)</t>
  </si>
  <si>
    <t>UT (0-2-46)</t>
  </si>
  <si>
    <t>UT (1-4-41)</t>
  </si>
  <si>
    <t>UT (1-5-38)</t>
  </si>
  <si>
    <t>DOMESTIC 10/20,21</t>
  </si>
  <si>
    <t>11/22,23</t>
  </si>
  <si>
    <t>UT (0-4-32)</t>
  </si>
  <si>
    <t>UT (1-4-0)</t>
  </si>
  <si>
    <t>2006</t>
  </si>
  <si>
    <t>FL (5-0-0)</t>
  </si>
  <si>
    <t>1/9,10,11,12,13</t>
  </si>
  <si>
    <t>1/4,5,6</t>
  </si>
  <si>
    <t>DOMESTIC 1/16,17</t>
  </si>
  <si>
    <t>UT (1-6-27)</t>
  </si>
  <si>
    <t>UT (0-5-20)</t>
  </si>
  <si>
    <t>UT (0-6-24)</t>
  </si>
  <si>
    <t>5/25,26,29</t>
  </si>
  <si>
    <t>UT (1-6-28)</t>
  </si>
  <si>
    <t>UT (0-5-5)</t>
  </si>
  <si>
    <t>UT (1-2-59)</t>
  </si>
  <si>
    <t>6/15,16,19</t>
  </si>
  <si>
    <t>6/22,29</t>
  </si>
  <si>
    <t>UT (0-2-56)</t>
  </si>
  <si>
    <t>UT (1-1-13)</t>
  </si>
  <si>
    <t>UT (0-4-38)</t>
  </si>
  <si>
    <t>9/29, 10/2</t>
  </si>
  <si>
    <t>UT (0-7-37)</t>
  </si>
  <si>
    <t>UT (0-4-35)</t>
  </si>
  <si>
    <t>UT (1-7-53)</t>
  </si>
  <si>
    <t>2007</t>
  </si>
  <si>
    <t>DOMESTIC 1/6</t>
  </si>
  <si>
    <t>UT (1-6-5)</t>
  </si>
  <si>
    <t>UT (1-2-0)</t>
  </si>
  <si>
    <t>UT (1-5-19)</t>
  </si>
  <si>
    <t>4/2,3</t>
  </si>
  <si>
    <t>UT (0-4-7)</t>
  </si>
  <si>
    <t>UT (2-2-36)</t>
  </si>
  <si>
    <t>UT (1-0-48)</t>
  </si>
  <si>
    <t>UT (0-3-45)</t>
  </si>
  <si>
    <t>UT (1-0-38)</t>
  </si>
  <si>
    <t>10/18,19</t>
  </si>
  <si>
    <t>UT (2-3-0)</t>
  </si>
  <si>
    <t>UT (1-0-35)</t>
  </si>
  <si>
    <t>UT (3-4-55)</t>
  </si>
  <si>
    <t>12/19,20</t>
  </si>
  <si>
    <t>UT (0-4-54)</t>
  </si>
  <si>
    <t>2008</t>
  </si>
  <si>
    <t>UT (1-3-54)</t>
  </si>
  <si>
    <t>UT (0-7-36)</t>
  </si>
  <si>
    <t>3/19,24</t>
  </si>
  <si>
    <t>UT (1-4-7)</t>
  </si>
  <si>
    <t>UT (1-4-17)</t>
  </si>
  <si>
    <t>DOMESTIC 5/8</t>
  </si>
  <si>
    <t>DOMESTIC 5/20</t>
  </si>
  <si>
    <t>5/29 - 6/2</t>
  </si>
  <si>
    <t>UT (1-5-59)</t>
  </si>
  <si>
    <t>UT (0-7-52)</t>
  </si>
  <si>
    <t>UT (1-7-58)</t>
  </si>
  <si>
    <t>UT (1-5-06)</t>
  </si>
  <si>
    <t>SL (5-0-0)</t>
  </si>
  <si>
    <t>Sept. 2-8</t>
  </si>
  <si>
    <t>UT (2-0-27)</t>
  </si>
  <si>
    <t>10/17,30,31</t>
  </si>
  <si>
    <t>UT (3-1-43)</t>
  </si>
  <si>
    <t>UT (1-6-2)</t>
  </si>
  <si>
    <t>UT (2-3-43)</t>
  </si>
  <si>
    <t>2009</t>
  </si>
  <si>
    <t>1/8,30</t>
  </si>
  <si>
    <t>UT (0-3-7)</t>
  </si>
  <si>
    <t>DOMESTIC 3/26,27</t>
  </si>
  <si>
    <t>UT (0-3-33)</t>
  </si>
  <si>
    <t>4/7,8</t>
  </si>
  <si>
    <t>4/23,24</t>
  </si>
  <si>
    <t>UT (0-1-50)</t>
  </si>
  <si>
    <t>UT (0-1-37)</t>
  </si>
  <si>
    <t>UT (0-7-56)</t>
  </si>
  <si>
    <t>UT (1-1-46)</t>
  </si>
  <si>
    <t>UT (1-1-42)</t>
  </si>
  <si>
    <t>9/24,30</t>
  </si>
  <si>
    <t>UT (0-5-14)</t>
  </si>
  <si>
    <t>11/23,24,25,26,27</t>
  </si>
  <si>
    <t>10/23,24</t>
  </si>
  <si>
    <t>11/6,9</t>
  </si>
  <si>
    <t>UT (1-2-2)</t>
  </si>
  <si>
    <t>12/4,11,16</t>
  </si>
  <si>
    <t>UT (1-2-40)</t>
  </si>
  <si>
    <t>2010</t>
  </si>
  <si>
    <t>UT (1-4-50)</t>
  </si>
  <si>
    <t>2/2,18</t>
  </si>
  <si>
    <t>UT (1-7-26)</t>
  </si>
  <si>
    <t>UT (2-1-40)</t>
  </si>
  <si>
    <t>UT (1-1-18)</t>
  </si>
  <si>
    <t>UT (1-1-17)</t>
  </si>
  <si>
    <t>UT (1-3-42)</t>
  </si>
  <si>
    <t>7/14,15</t>
  </si>
  <si>
    <t>UT (0-6-57)</t>
  </si>
  <si>
    <t>UT (0-6-38)</t>
  </si>
  <si>
    <t>2011</t>
  </si>
  <si>
    <t>VL (6-0-0)</t>
  </si>
  <si>
    <t>6/23,24,25,26,27,28,29,30</t>
  </si>
  <si>
    <t>SL (7-0-0)</t>
  </si>
  <si>
    <t>11/3,8,10,17,22,24,29</t>
  </si>
  <si>
    <t>12/6,8,13,15,22,26,29</t>
  </si>
  <si>
    <t>UT (0-6-3)</t>
  </si>
  <si>
    <t>2012</t>
  </si>
  <si>
    <t>SL (9-0-0)</t>
  </si>
  <si>
    <t>11/2,3,10,11,17,19,24,26,31</t>
  </si>
  <si>
    <t>SL (6-0-0)</t>
  </si>
  <si>
    <t>2/2,7,9,14,16,21</t>
  </si>
  <si>
    <t>UT (0-1-23)</t>
  </si>
  <si>
    <t>3/6,13,20,27</t>
  </si>
  <si>
    <t>UT (1-0-41)</t>
  </si>
  <si>
    <t>5/21,22</t>
  </si>
  <si>
    <t>UT (0-4-51)</t>
  </si>
  <si>
    <t>UT (2-0-2)</t>
  </si>
  <si>
    <t>UT (0-7-21)</t>
  </si>
  <si>
    <t>UT (0-0-44)</t>
  </si>
  <si>
    <t>UT (0-1-11)</t>
  </si>
  <si>
    <t>10/3,12,22,23,24</t>
  </si>
  <si>
    <t>UT (1-5-6)</t>
  </si>
  <si>
    <t>2013</t>
  </si>
  <si>
    <t>UT (1-4-28)</t>
  </si>
  <si>
    <t>UT (1-4-14)</t>
  </si>
  <si>
    <t>UT (1-2-35)</t>
  </si>
  <si>
    <t>FL (4-0-0)</t>
  </si>
  <si>
    <t>5/6,7,8,9</t>
  </si>
  <si>
    <t>UT (0-4-10)</t>
  </si>
  <si>
    <t>UT (0-5-09)</t>
  </si>
  <si>
    <t>UT( 0-4-0)</t>
  </si>
  <si>
    <t>UT (0-1-46)</t>
  </si>
  <si>
    <t>UT (4-0-5)</t>
  </si>
  <si>
    <t>UT (0-5-18)</t>
  </si>
  <si>
    <t>12/23,24,26,27</t>
  </si>
  <si>
    <t>UT (0-4-43)</t>
  </si>
  <si>
    <t>2014</t>
  </si>
  <si>
    <t>UT (1-1-58)</t>
  </si>
  <si>
    <t>UT (2-2-22)</t>
  </si>
  <si>
    <t>FL (1-0-0)</t>
  </si>
  <si>
    <t>5/16,20</t>
  </si>
  <si>
    <t>UT (2-1-14)</t>
  </si>
  <si>
    <t>UT (1-5-18)</t>
  </si>
  <si>
    <t>UT (3-0-9)</t>
  </si>
  <si>
    <t>2015</t>
  </si>
  <si>
    <t>2016</t>
  </si>
  <si>
    <t>5/16,17,18</t>
  </si>
  <si>
    <t>2017</t>
  </si>
  <si>
    <t>2018</t>
  </si>
  <si>
    <t>5/31 -6/1,4</t>
  </si>
  <si>
    <t>2019</t>
  </si>
  <si>
    <t>FL(2-0-0)</t>
  </si>
  <si>
    <t>FL(5-0-0)</t>
  </si>
  <si>
    <t>2020</t>
  </si>
  <si>
    <t>2021</t>
  </si>
  <si>
    <t>2022</t>
  </si>
  <si>
    <t>2023</t>
  </si>
  <si>
    <t>2024</t>
  </si>
  <si>
    <t>TOTAL LEAVE BALANCE</t>
  </si>
  <si>
    <t>OFFICIAL</t>
  </si>
  <si>
    <t>TAIWAN 2/22-26/2024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</si>
</sst>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9"/>
  <sheetViews>
    <sheetView tabSelected="1" topLeftCell="A7" zoomScale="110" zoomScaleNormal="110" workbookViewId="0">
      <pane ySplit="1884" topLeftCell="A471" activePane="bottomLeft"/>
      <selection activeCell="D9" sqref="D9"/>
      <selection pane="bottomLeft" activeCell="F486" sqref="F4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57" t="s">
        <v>42</v>
      </c>
      <c r="C2" s="57"/>
      <c r="D2" s="21" t="s">
        <v>14</v>
      </c>
      <c r="E2" s="10"/>
      <c r="F2" s="64"/>
      <c r="G2" s="64"/>
      <c r="H2" s="27" t="s">
        <v>10</v>
      </c>
      <c r="I2" s="24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5" t="s">
        <v>11</v>
      </c>
      <c r="I3" s="25"/>
      <c r="J3" s="60"/>
      <c r="K3" s="61"/>
    </row>
    <row r="4" spans="1:11" ht="14.4" customHeight="1" x14ac:dyDescent="0.3">
      <c r="A4" s="18" t="s">
        <v>16</v>
      </c>
      <c r="B4" s="57"/>
      <c r="C4" s="57"/>
      <c r="D4" s="22" t="s">
        <v>12</v>
      </c>
      <c r="F4" s="62"/>
      <c r="G4" s="62"/>
      <c r="H4" s="25" t="s">
        <v>17</v>
      </c>
      <c r="I4" s="25"/>
      <c r="J4" s="62"/>
      <c r="K4" s="63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23" t="s">
        <v>23</v>
      </c>
      <c r="C9" s="13"/>
      <c r="D9" s="11"/>
      <c r="E9" s="13">
        <f>SUM(Table1[EARNED])-SUM(Table1[Absence Undertime W/ Pay])+CONVERTION!$A$3</f>
        <v>169.96300000000002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227.30600000000001</v>
      </c>
      <c r="J9" s="11"/>
      <c r="K9" s="20"/>
    </row>
    <row r="10" spans="1:11" x14ac:dyDescent="0.3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49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3">
      <c r="A12" s="39"/>
      <c r="B12" s="11" t="s">
        <v>47</v>
      </c>
      <c r="C12" s="13"/>
      <c r="D12" s="38">
        <v>0.35199999999999998</v>
      </c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35947</v>
      </c>
      <c r="B13" s="20" t="s">
        <v>52</v>
      </c>
      <c r="C13" s="13">
        <v>1.25</v>
      </c>
      <c r="D13" s="38">
        <v>0.15800000000000003</v>
      </c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f>EDATE(A13,1)</f>
        <v>35977</v>
      </c>
      <c r="B14" s="20" t="s">
        <v>53</v>
      </c>
      <c r="C14" s="13"/>
      <c r="D14" s="38"/>
      <c r="E14" s="9"/>
      <c r="F14" s="20"/>
      <c r="G14" s="13" t="str">
        <f>IF(ISBLANK(Table1[[#This Row],[EARNED]]),"",Table1[[#This Row],[EARNED]])</f>
        <v/>
      </c>
      <c r="H14" s="38">
        <v>2</v>
      </c>
      <c r="I14" s="9"/>
      <c r="J14" s="11"/>
      <c r="K14" s="20" t="s">
        <v>54</v>
      </c>
    </row>
    <row r="15" spans="1:11" x14ac:dyDescent="0.3">
      <c r="A15" s="39"/>
      <c r="B15" s="20" t="s">
        <v>55</v>
      </c>
      <c r="C15" s="13">
        <v>1.25</v>
      </c>
      <c r="D15" s="38">
        <v>0.04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f>EDATE(A14,1)</f>
        <v>36008</v>
      </c>
      <c r="B16" s="20" t="s">
        <v>56</v>
      </c>
      <c r="C16" s="13">
        <v>1.25</v>
      </c>
      <c r="D16" s="38">
        <v>5.2000000000000011E-2</v>
      </c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f t="shared" ref="A17:A22" si="0">EDATE(A16,1)</f>
        <v>36039</v>
      </c>
      <c r="B17" s="15" t="s">
        <v>57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>
        <v>1</v>
      </c>
      <c r="I17" s="9"/>
      <c r="J17" s="12"/>
      <c r="K17" s="50">
        <v>45198</v>
      </c>
    </row>
    <row r="18" spans="1:11" x14ac:dyDescent="0.3">
      <c r="A18" s="39"/>
      <c r="B18" s="20" t="s">
        <v>58</v>
      </c>
      <c r="C18" s="13">
        <v>1.25</v>
      </c>
      <c r="D18" s="38">
        <v>2.3000000000000007E-2</v>
      </c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f>EDATE(A17,1)</f>
        <v>36069</v>
      </c>
      <c r="B19" s="20" t="s">
        <v>59</v>
      </c>
      <c r="C19" s="13"/>
      <c r="D19" s="38"/>
      <c r="E19" s="9"/>
      <c r="F19" s="20"/>
      <c r="G19" s="13" t="str">
        <f>IF(ISBLANK(Table1[[#This Row],[EARNED]]),"",Table1[[#This Row],[EARNED]])</f>
        <v/>
      </c>
      <c r="H19" s="38"/>
      <c r="I19" s="9"/>
      <c r="J19" s="11"/>
      <c r="K19" s="20" t="s">
        <v>60</v>
      </c>
    </row>
    <row r="20" spans="1:11" x14ac:dyDescent="0.3">
      <c r="A20" s="39"/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>EDATE(A19,1)</f>
        <v>36100</v>
      </c>
      <c r="B21" s="20" t="s">
        <v>61</v>
      </c>
      <c r="C21" s="13">
        <v>1.25</v>
      </c>
      <c r="D21" s="38">
        <v>6.5000000000000002E-2</v>
      </c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3">
      <c r="A22" s="39">
        <f t="shared" si="0"/>
        <v>36130</v>
      </c>
      <c r="B22" s="20" t="s">
        <v>57</v>
      </c>
      <c r="C22" s="13"/>
      <c r="D22" s="38"/>
      <c r="E22" s="9"/>
      <c r="F22" s="20"/>
      <c r="G22" s="13" t="str">
        <f>IF(ISBLANK(Table1[[#This Row],[EARNED]]),"",Table1[[#This Row],[EARNED]])</f>
        <v/>
      </c>
      <c r="H22" s="38">
        <v>1</v>
      </c>
      <c r="I22" s="9"/>
      <c r="J22" s="11"/>
      <c r="K22" s="51">
        <v>45268</v>
      </c>
    </row>
    <row r="23" spans="1:11" x14ac:dyDescent="0.3">
      <c r="A23" s="39"/>
      <c r="B23" s="20" t="s">
        <v>62</v>
      </c>
      <c r="C23" s="13"/>
      <c r="D23" s="38">
        <v>3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 t="s">
        <v>63</v>
      </c>
    </row>
    <row r="24" spans="1:11" x14ac:dyDescent="0.3">
      <c r="A24" s="39"/>
      <c r="B24" s="20" t="s">
        <v>64</v>
      </c>
      <c r="C24" s="13"/>
      <c r="D24" s="38">
        <v>2</v>
      </c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 t="s">
        <v>65</v>
      </c>
    </row>
    <row r="25" spans="1:11" x14ac:dyDescent="0.3">
      <c r="A25" s="39"/>
      <c r="B25" s="20" t="s">
        <v>57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1">
        <v>45271</v>
      </c>
    </row>
    <row r="26" spans="1:11" x14ac:dyDescent="0.3">
      <c r="A26" s="52" t="s">
        <v>66</v>
      </c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3">
      <c r="A27" s="39">
        <v>36161</v>
      </c>
      <c r="B27" s="20" t="s">
        <v>48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3</v>
      </c>
      <c r="I27" s="9"/>
      <c r="J27" s="11"/>
      <c r="K27" s="20" t="s">
        <v>49</v>
      </c>
    </row>
    <row r="28" spans="1:11" x14ac:dyDescent="0.3">
      <c r="A28" s="39"/>
      <c r="B28" s="20" t="s">
        <v>48</v>
      </c>
      <c r="C28" s="13"/>
      <c r="D28" s="38"/>
      <c r="E28" s="9"/>
      <c r="F28" s="20"/>
      <c r="G28" s="13" t="str">
        <f>IF(ISBLANK(Table1[[#This Row],[EARNED]]),"",Table1[[#This Row],[EARNED]])</f>
        <v/>
      </c>
      <c r="H28" s="38">
        <v>3</v>
      </c>
      <c r="I28" s="9"/>
      <c r="J28" s="11"/>
      <c r="K28" s="20" t="s">
        <v>50</v>
      </c>
    </row>
    <row r="29" spans="1:11" x14ac:dyDescent="0.3">
      <c r="A29" s="39"/>
      <c r="B29" s="20" t="s">
        <v>51</v>
      </c>
      <c r="C29" s="13"/>
      <c r="D29" s="38">
        <v>3.5000000000000017E-2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3">
      <c r="A30" s="39">
        <f>EDATE(A27,1)</f>
        <v>36192</v>
      </c>
      <c r="B30" s="20" t="s">
        <v>53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2</v>
      </c>
      <c r="I30" s="9"/>
      <c r="J30" s="11"/>
      <c r="K30" s="20" t="s">
        <v>67</v>
      </c>
    </row>
    <row r="31" spans="1:11" x14ac:dyDescent="0.3">
      <c r="A31" s="39"/>
      <c r="B31" s="20" t="s">
        <v>68</v>
      </c>
      <c r="C31" s="13"/>
      <c r="D31" s="38">
        <v>0.01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3">
      <c r="A32" s="39">
        <f>EDATE(A30,1)</f>
        <v>36220</v>
      </c>
      <c r="B32" s="20" t="s">
        <v>53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2</v>
      </c>
      <c r="I32" s="9"/>
      <c r="J32" s="11"/>
      <c r="K32" s="20" t="s">
        <v>69</v>
      </c>
    </row>
    <row r="33" spans="1:11" x14ac:dyDescent="0.3">
      <c r="A33" s="39"/>
      <c r="B33" s="20" t="s">
        <v>70</v>
      </c>
      <c r="C33" s="13"/>
      <c r="D33" s="38">
        <v>5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 t="s">
        <v>71</v>
      </c>
    </row>
    <row r="34" spans="1:11" x14ac:dyDescent="0.3">
      <c r="A34" s="39"/>
      <c r="B34" s="20" t="s">
        <v>72</v>
      </c>
      <c r="C34" s="13"/>
      <c r="D34" s="38">
        <v>0.52900000000000003</v>
      </c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3">
      <c r="A35" s="39">
        <f>EDATE(A32,1)</f>
        <v>36251</v>
      </c>
      <c r="B35" s="20" t="s">
        <v>73</v>
      </c>
      <c r="C35" s="13">
        <v>1.25</v>
      </c>
      <c r="D35" s="38">
        <v>0.50800000000000001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ref="A36:A38" si="1">EDATE(A35,1)</f>
        <v>36281</v>
      </c>
      <c r="B36" s="20" t="s">
        <v>74</v>
      </c>
      <c r="C36" s="13">
        <v>1.25</v>
      </c>
      <c r="D36" s="38">
        <v>0.115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f t="shared" si="1"/>
        <v>36312</v>
      </c>
      <c r="B37" s="20" t="s">
        <v>75</v>
      </c>
      <c r="C37" s="13">
        <v>1.25</v>
      </c>
      <c r="D37" s="38">
        <v>2.9000000000000012E-2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39">
        <f t="shared" si="1"/>
        <v>36342</v>
      </c>
      <c r="B38" s="20" t="s">
        <v>76</v>
      </c>
      <c r="C38" s="13">
        <v>1.25</v>
      </c>
      <c r="D38" s="38">
        <v>4.8000000000000008E-2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f>EDATE(A38,1)</f>
        <v>36373</v>
      </c>
      <c r="B39" s="20" t="s">
        <v>53</v>
      </c>
      <c r="C39" s="13"/>
      <c r="D39" s="38"/>
      <c r="E39" s="9"/>
      <c r="F39" s="20"/>
      <c r="G39" s="13" t="str">
        <f>IF(ISBLANK(Table1[[#This Row],[EARNED]]),"",Table1[[#This Row],[EARNED]])</f>
        <v/>
      </c>
      <c r="H39" s="38">
        <v>2</v>
      </c>
      <c r="I39" s="9"/>
      <c r="J39" s="11"/>
      <c r="K39" s="20" t="s">
        <v>77</v>
      </c>
    </row>
    <row r="40" spans="1:11" x14ac:dyDescent="0.3">
      <c r="A40" s="39"/>
      <c r="B40" s="20" t="s">
        <v>78</v>
      </c>
      <c r="C40" s="13">
        <v>1.25</v>
      </c>
      <c r="D40" s="38">
        <v>3.7000000000000019E-2</v>
      </c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>EDATE(A39,1)</f>
        <v>36404</v>
      </c>
      <c r="B41" s="20" t="s">
        <v>48</v>
      </c>
      <c r="C41" s="13"/>
      <c r="D41" s="38"/>
      <c r="E41" s="9"/>
      <c r="F41" s="20"/>
      <c r="G41" s="13" t="str">
        <f>IF(ISBLANK(Table1[[#This Row],[EARNED]]),"",Table1[[#This Row],[EARNED]])</f>
        <v/>
      </c>
      <c r="H41" s="38">
        <v>3</v>
      </c>
      <c r="I41" s="9"/>
      <c r="J41" s="11"/>
      <c r="K41" s="20" t="s">
        <v>79</v>
      </c>
    </row>
    <row r="42" spans="1:11" x14ac:dyDescent="0.3">
      <c r="A42" s="39"/>
      <c r="B42" s="20" t="s">
        <v>80</v>
      </c>
      <c r="C42" s="13">
        <v>1.25</v>
      </c>
      <c r="D42" s="38">
        <v>6.0000000000000019E-2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>EDATE(A41,1)</f>
        <v>36434</v>
      </c>
      <c r="B43" s="20" t="s">
        <v>81</v>
      </c>
      <c r="C43" s="13">
        <v>1.25</v>
      </c>
      <c r="D43" s="38">
        <v>2.700000000000001E-2</v>
      </c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>EDATE(A43,1)</f>
        <v>36465</v>
      </c>
      <c r="B44" s="20" t="s">
        <v>59</v>
      </c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 t="s">
        <v>60</v>
      </c>
    </row>
    <row r="45" spans="1:11" x14ac:dyDescent="0.3">
      <c r="A45" s="39"/>
      <c r="B45" s="20" t="s">
        <v>82</v>
      </c>
      <c r="C45" s="13">
        <v>1.25</v>
      </c>
      <c r="D45" s="38">
        <v>0.11000000000000001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>EDATE(A44,1)</f>
        <v>36495</v>
      </c>
      <c r="B46" s="20" t="s">
        <v>56</v>
      </c>
      <c r="C46" s="13">
        <v>1.25</v>
      </c>
      <c r="D46" s="38">
        <v>5.2000000000000011E-2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52" t="s">
        <v>83</v>
      </c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3">
      <c r="A48" s="39">
        <v>36526</v>
      </c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>
        <v>3</v>
      </c>
      <c r="I48" s="9"/>
      <c r="J48" s="11"/>
      <c r="K48" s="20" t="s">
        <v>84</v>
      </c>
    </row>
    <row r="49" spans="1:11" x14ac:dyDescent="0.3">
      <c r="A49" s="39"/>
      <c r="B49" s="20" t="s">
        <v>68</v>
      </c>
      <c r="C49" s="13">
        <v>1.25</v>
      </c>
      <c r="D49" s="38">
        <v>0.01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f>EDATE(A48,1)</f>
        <v>36557</v>
      </c>
      <c r="B50" s="20" t="s">
        <v>57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51">
        <v>44967</v>
      </c>
    </row>
    <row r="51" spans="1:11" x14ac:dyDescent="0.3">
      <c r="A51" s="39"/>
      <c r="B51" s="20" t="s">
        <v>68</v>
      </c>
      <c r="C51" s="13">
        <v>1.25</v>
      </c>
      <c r="D51" s="38">
        <v>0.01</v>
      </c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3">
      <c r="A52" s="39">
        <f>EDATE(A50,1)</f>
        <v>36586</v>
      </c>
      <c r="B52" s="20" t="s">
        <v>59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 t="s">
        <v>85</v>
      </c>
    </row>
    <row r="53" spans="1:11" x14ac:dyDescent="0.3">
      <c r="A53" s="39"/>
      <c r="B53" s="20" t="s">
        <v>86</v>
      </c>
      <c r="C53" s="13">
        <v>1.25</v>
      </c>
      <c r="D53" s="38">
        <v>5.8000000000000017E-2</v>
      </c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3">
      <c r="A54" s="39">
        <f>EDATE(A52,1)</f>
        <v>36617</v>
      </c>
      <c r="B54" s="20" t="s">
        <v>59</v>
      </c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 t="s">
        <v>87</v>
      </c>
    </row>
    <row r="55" spans="1:11" x14ac:dyDescent="0.3">
      <c r="A55" s="39"/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f>EDATE(A54,1)</f>
        <v>36647</v>
      </c>
      <c r="B56" s="20" t="s">
        <v>75</v>
      </c>
      <c r="C56" s="13">
        <v>1.25</v>
      </c>
      <c r="D56" s="38">
        <v>2.9000000000000012E-2</v>
      </c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39">
        <f t="shared" ref="A57:A59" si="2">EDATE(A56,1)</f>
        <v>36678</v>
      </c>
      <c r="B57" s="20" t="s">
        <v>88</v>
      </c>
      <c r="C57" s="13">
        <v>1.25</v>
      </c>
      <c r="D57" s="38">
        <v>4.0000000000000001E-3</v>
      </c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f t="shared" si="2"/>
        <v>36708</v>
      </c>
      <c r="B58" s="20" t="s">
        <v>75</v>
      </c>
      <c r="C58" s="13">
        <v>1.25</v>
      </c>
      <c r="D58" s="38">
        <v>2.9000000000000012E-2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f t="shared" si="2"/>
        <v>36739</v>
      </c>
      <c r="B59" s="20" t="s">
        <v>64</v>
      </c>
      <c r="C59" s="13"/>
      <c r="D59" s="38">
        <v>2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 t="s">
        <v>89</v>
      </c>
    </row>
    <row r="60" spans="1:11" x14ac:dyDescent="0.3">
      <c r="A60" s="39"/>
      <c r="B60" s="20" t="s">
        <v>90</v>
      </c>
      <c r="C60" s="13">
        <v>1.25</v>
      </c>
      <c r="D60" s="38">
        <v>8.0000000000000002E-3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3">
      <c r="A61" s="39">
        <f>EDATE(A59,1)</f>
        <v>36770</v>
      </c>
      <c r="B61" s="20" t="s">
        <v>53</v>
      </c>
      <c r="C61" s="13"/>
      <c r="D61" s="38"/>
      <c r="E61" s="9"/>
      <c r="F61" s="20"/>
      <c r="G61" s="13" t="str">
        <f>IF(ISBLANK(Table1[[#This Row],[EARNED]]),"",Table1[[#This Row],[EARNED]])</f>
        <v/>
      </c>
      <c r="H61" s="38">
        <v>2</v>
      </c>
      <c r="I61" s="9"/>
      <c r="J61" s="11"/>
      <c r="K61" s="20" t="s">
        <v>91</v>
      </c>
    </row>
    <row r="62" spans="1:11" x14ac:dyDescent="0.3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>
        <v>3</v>
      </c>
      <c r="I62" s="9"/>
      <c r="J62" s="11"/>
      <c r="K62" s="20" t="s">
        <v>79</v>
      </c>
    </row>
    <row r="63" spans="1:11" x14ac:dyDescent="0.3">
      <c r="A63" s="39"/>
      <c r="B63" s="20" t="s">
        <v>92</v>
      </c>
      <c r="C63" s="13">
        <v>1.25</v>
      </c>
      <c r="D63" s="38">
        <v>0.17900000000000002</v>
      </c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39">
        <f>EDATE(A61,1)</f>
        <v>36800</v>
      </c>
      <c r="B64" s="20" t="s">
        <v>57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51">
        <v>45219</v>
      </c>
    </row>
    <row r="65" spans="1:11" x14ac:dyDescent="0.3">
      <c r="A65" s="39"/>
      <c r="B65" s="20" t="s">
        <v>88</v>
      </c>
      <c r="C65" s="13">
        <v>1.25</v>
      </c>
      <c r="D65" s="38">
        <v>4.0000000000000001E-3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f>EDATE(A64,1)</f>
        <v>36831</v>
      </c>
      <c r="B66" s="20" t="s">
        <v>93</v>
      </c>
      <c r="C66" s="13"/>
      <c r="D66" s="38">
        <v>1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51">
        <v>45259</v>
      </c>
    </row>
    <row r="67" spans="1:11" x14ac:dyDescent="0.3">
      <c r="A67" s="39"/>
      <c r="B67" s="20" t="s">
        <v>53</v>
      </c>
      <c r="C67" s="13"/>
      <c r="D67" s="38"/>
      <c r="E67" s="9"/>
      <c r="F67" s="20"/>
      <c r="G67" s="13" t="str">
        <f>IF(ISBLANK(Table1[[#This Row],[EARNED]]),"",Table1[[#This Row],[EARNED]])</f>
        <v/>
      </c>
      <c r="H67" s="38">
        <v>2</v>
      </c>
      <c r="I67" s="9"/>
      <c r="J67" s="11"/>
      <c r="K67" s="20" t="s">
        <v>94</v>
      </c>
    </row>
    <row r="68" spans="1:11" x14ac:dyDescent="0.3">
      <c r="A68" s="39"/>
      <c r="B68" s="20" t="s">
        <v>95</v>
      </c>
      <c r="C68" s="13">
        <v>1.25</v>
      </c>
      <c r="D68" s="38">
        <v>0.09</v>
      </c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3">
      <c r="A69" s="39">
        <f>EDATE(A66,1)</f>
        <v>36861</v>
      </c>
      <c r="B69" s="20" t="s">
        <v>96</v>
      </c>
      <c r="C69" s="13">
        <v>1.25</v>
      </c>
      <c r="D69" s="38">
        <v>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3">
      <c r="A70" s="39"/>
      <c r="B70" s="20" t="s">
        <v>97</v>
      </c>
      <c r="C70" s="13"/>
      <c r="D70" s="38">
        <v>0.19</v>
      </c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3">
      <c r="A71" s="52" t="s">
        <v>98</v>
      </c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>
        <v>36892</v>
      </c>
      <c r="B72" s="20" t="s">
        <v>57</v>
      </c>
      <c r="C72" s="13"/>
      <c r="D72" s="38"/>
      <c r="E72" s="9"/>
      <c r="F72" s="20"/>
      <c r="G72" s="13" t="str">
        <f>IF(ISBLANK(Table1[[#This Row],[EARNED]]),"",Table1[[#This Row],[EARNED]])</f>
        <v/>
      </c>
      <c r="H72" s="38">
        <v>1</v>
      </c>
      <c r="I72" s="9"/>
      <c r="J72" s="11"/>
      <c r="K72" s="51">
        <v>44937</v>
      </c>
    </row>
    <row r="73" spans="1:11" x14ac:dyDescent="0.3">
      <c r="A73" s="39"/>
      <c r="B73" s="20" t="s">
        <v>99</v>
      </c>
      <c r="C73" s="13">
        <v>1.25</v>
      </c>
      <c r="D73" s="38">
        <v>3.3000000000000015E-2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>EDATE(A72,1)</f>
        <v>36923</v>
      </c>
      <c r="B74" s="20" t="s">
        <v>58</v>
      </c>
      <c r="C74" s="13">
        <v>1.25</v>
      </c>
      <c r="D74" s="38">
        <v>2.3000000000000007E-2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>
        <f t="shared" ref="A75:A92" si="3">EDATE(A74,1)</f>
        <v>36951</v>
      </c>
      <c r="B75" s="20" t="s">
        <v>57</v>
      </c>
      <c r="C75" s="13"/>
      <c r="D75" s="38"/>
      <c r="E75" s="9"/>
      <c r="F75" s="20"/>
      <c r="G75" s="13" t="str">
        <f>IF(ISBLANK(Table1[[#This Row],[EARNED]]),"",Table1[[#This Row],[EARNED]])</f>
        <v/>
      </c>
      <c r="H75" s="38">
        <v>1</v>
      </c>
      <c r="I75" s="9"/>
      <c r="J75" s="11"/>
      <c r="K75" s="51">
        <v>45000</v>
      </c>
    </row>
    <row r="76" spans="1:11" x14ac:dyDescent="0.3">
      <c r="A76" s="39"/>
      <c r="B76" s="20" t="s">
        <v>59</v>
      </c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51" t="s">
        <v>87</v>
      </c>
    </row>
    <row r="77" spans="1:11" x14ac:dyDescent="0.3">
      <c r="A77" s="39"/>
      <c r="B77" s="20" t="s">
        <v>99</v>
      </c>
      <c r="C77" s="13">
        <v>1.25</v>
      </c>
      <c r="D77" s="38">
        <v>3.3000000000000015E-2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f>EDATE(A75,1)</f>
        <v>36982</v>
      </c>
      <c r="B78" s="20" t="s">
        <v>53</v>
      </c>
      <c r="C78" s="13"/>
      <c r="D78" s="38"/>
      <c r="E78" s="9"/>
      <c r="F78" s="20"/>
      <c r="G78" s="13" t="str">
        <f>IF(ISBLANK(Table1[[#This Row],[EARNED]]),"",Table1[[#This Row],[EARNED]])</f>
        <v/>
      </c>
      <c r="H78" s="38">
        <v>2</v>
      </c>
      <c r="I78" s="9"/>
      <c r="J78" s="11"/>
      <c r="K78" s="20" t="s">
        <v>100</v>
      </c>
    </row>
    <row r="79" spans="1:11" x14ac:dyDescent="0.3">
      <c r="A79" s="39"/>
      <c r="B79" s="20" t="s">
        <v>59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 t="s">
        <v>101</v>
      </c>
    </row>
    <row r="80" spans="1:11" x14ac:dyDescent="0.3">
      <c r="A80" s="39"/>
      <c r="B80" s="20" t="s">
        <v>88</v>
      </c>
      <c r="C80" s="13">
        <v>1.25</v>
      </c>
      <c r="D80" s="38">
        <v>4.0000000000000001E-3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>EDATE(A78,1)</f>
        <v>37012</v>
      </c>
      <c r="B81" s="20" t="s">
        <v>53</v>
      </c>
      <c r="C81" s="13"/>
      <c r="D81" s="38"/>
      <c r="E81" s="9"/>
      <c r="F81" s="20"/>
      <c r="G81" s="13" t="str">
        <f>IF(ISBLANK(Table1[[#This Row],[EARNED]]),"",Table1[[#This Row],[EARNED]])</f>
        <v/>
      </c>
      <c r="H81" s="38">
        <v>2</v>
      </c>
      <c r="I81" s="9"/>
      <c r="J81" s="11"/>
      <c r="K81" s="20" t="s">
        <v>102</v>
      </c>
    </row>
    <row r="82" spans="1:11" x14ac:dyDescent="0.3">
      <c r="A82" s="39"/>
      <c r="B82" s="20" t="s">
        <v>103</v>
      </c>
      <c r="C82" s="13">
        <v>1.25</v>
      </c>
      <c r="D82" s="38">
        <v>6.0000000000000001E-3</v>
      </c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f>EDATE(A81,1)</f>
        <v>37043</v>
      </c>
      <c r="B83" s="20" t="s">
        <v>104</v>
      </c>
      <c r="C83" s="13">
        <v>1.25</v>
      </c>
      <c r="D83" s="38">
        <v>1.4999999999999999E-2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f t="shared" si="3"/>
        <v>37073</v>
      </c>
      <c r="B84" s="20" t="s">
        <v>48</v>
      </c>
      <c r="C84" s="13"/>
      <c r="D84" s="38"/>
      <c r="E84" s="9"/>
      <c r="F84" s="20"/>
      <c r="G84" s="13" t="str">
        <f>IF(ISBLANK(Table1[[#This Row],[EARNED]]),"",Table1[[#This Row],[EARNED]])</f>
        <v/>
      </c>
      <c r="H84" s="38">
        <v>3</v>
      </c>
      <c r="I84" s="9"/>
      <c r="J84" s="11"/>
      <c r="K84" s="20" t="s">
        <v>105</v>
      </c>
    </row>
    <row r="85" spans="1:11" x14ac:dyDescent="0.3">
      <c r="A85" s="39"/>
      <c r="B85" s="20" t="s">
        <v>107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4</v>
      </c>
      <c r="I85" s="9"/>
      <c r="J85" s="11"/>
      <c r="K85" s="20" t="s">
        <v>106</v>
      </c>
    </row>
    <row r="86" spans="1:11" x14ac:dyDescent="0.3">
      <c r="A86" s="39">
        <f>EDATE(A84,1)</f>
        <v>37104</v>
      </c>
      <c r="B86" s="20" t="s">
        <v>108</v>
      </c>
      <c r="C86" s="13">
        <v>1.25</v>
      </c>
      <c r="D86" s="38">
        <v>5.6000000000000015E-2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3">
      <c r="A87" s="39">
        <f t="shared" si="3"/>
        <v>37135</v>
      </c>
      <c r="B87" s="20" t="s">
        <v>53</v>
      </c>
      <c r="C87" s="13"/>
      <c r="D87" s="38"/>
      <c r="E87" s="9"/>
      <c r="F87" s="20"/>
      <c r="G87" s="13" t="str">
        <f>IF(ISBLANK(Table1[[#This Row],[EARNED]]),"",Table1[[#This Row],[EARNED]])</f>
        <v/>
      </c>
      <c r="H87" s="38">
        <v>2</v>
      </c>
      <c r="I87" s="9"/>
      <c r="J87" s="11"/>
      <c r="K87" s="20" t="s">
        <v>109</v>
      </c>
    </row>
    <row r="88" spans="1:11" x14ac:dyDescent="0.3">
      <c r="A88" s="39"/>
      <c r="B88" s="20" t="s">
        <v>64</v>
      </c>
      <c r="C88" s="13"/>
      <c r="D88" s="38">
        <v>2</v>
      </c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 t="s">
        <v>110</v>
      </c>
    </row>
    <row r="89" spans="1:11" x14ac:dyDescent="0.3">
      <c r="A89" s="39"/>
      <c r="B89" s="20" t="s">
        <v>111</v>
      </c>
      <c r="C89" s="13">
        <v>1.25</v>
      </c>
      <c r="D89" s="38">
        <v>0.11700000000000001</v>
      </c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3">
      <c r="A90" s="39">
        <f>EDATE(A87,1)</f>
        <v>37165</v>
      </c>
      <c r="B90" s="20" t="s">
        <v>112</v>
      </c>
      <c r="C90" s="13">
        <v>1.25</v>
      </c>
      <c r="D90" s="38">
        <v>0.11200000000000002</v>
      </c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 t="shared" si="3"/>
        <v>37196</v>
      </c>
      <c r="B91" s="20" t="s">
        <v>92</v>
      </c>
      <c r="C91" s="13">
        <v>1.25</v>
      </c>
      <c r="D91" s="38">
        <v>0.17900000000000002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f t="shared" si="3"/>
        <v>37226</v>
      </c>
      <c r="B92" s="20" t="s">
        <v>62</v>
      </c>
      <c r="C92" s="13"/>
      <c r="D92" s="38">
        <v>3</v>
      </c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 t="s">
        <v>113</v>
      </c>
    </row>
    <row r="93" spans="1:11" x14ac:dyDescent="0.3">
      <c r="A93" s="39"/>
      <c r="B93" s="20" t="s">
        <v>58</v>
      </c>
      <c r="C93" s="13">
        <v>1.25</v>
      </c>
      <c r="D93" s="38">
        <v>2.3000000000000007E-2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52" t="s">
        <v>114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v>37257</v>
      </c>
      <c r="B95" s="20" t="s">
        <v>108</v>
      </c>
      <c r="C95" s="13">
        <v>1.25</v>
      </c>
      <c r="D95" s="38">
        <v>5.6000000000000015E-2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f>EDATE(A95,1)</f>
        <v>37288</v>
      </c>
      <c r="B96" s="20" t="s">
        <v>76</v>
      </c>
      <c r="C96" s="13">
        <v>1.25</v>
      </c>
      <c r="D96" s="38">
        <v>4.8000000000000008E-2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 t="shared" ref="A97:A114" si="4">EDATE(A96,1)</f>
        <v>37316</v>
      </c>
      <c r="B97" s="20" t="s">
        <v>115</v>
      </c>
      <c r="C97" s="13">
        <v>1.25</v>
      </c>
      <c r="D97" s="38">
        <v>1.7000000000000001E-2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f t="shared" si="4"/>
        <v>37347</v>
      </c>
      <c r="B98" s="20" t="s">
        <v>116</v>
      </c>
      <c r="C98" s="13">
        <v>1.25</v>
      </c>
      <c r="D98" s="38">
        <v>1.004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4"/>
        <v>37377</v>
      </c>
      <c r="B99" s="20" t="s">
        <v>64</v>
      </c>
      <c r="C99" s="13"/>
      <c r="D99" s="38"/>
      <c r="E99" s="9"/>
      <c r="F99" s="20"/>
      <c r="G99" s="13" t="str">
        <f>IF(ISBLANK(Table1[[#This Row],[EARNED]]),"",Table1[[#This Row],[EARNED]])</f>
        <v/>
      </c>
      <c r="H99" s="38">
        <v>2</v>
      </c>
      <c r="I99" s="9"/>
      <c r="J99" s="11"/>
      <c r="K99" s="20" t="s">
        <v>117</v>
      </c>
    </row>
    <row r="100" spans="1:11" x14ac:dyDescent="0.3">
      <c r="A100" s="39"/>
      <c r="B100" s="20" t="s">
        <v>118</v>
      </c>
      <c r="C100" s="13">
        <v>1.25</v>
      </c>
      <c r="D100" s="38">
        <v>2E-3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>EDATE(A99,1)</f>
        <v>37408</v>
      </c>
      <c r="B101" s="20" t="s">
        <v>119</v>
      </c>
      <c r="C101" s="13">
        <v>1.25</v>
      </c>
      <c r="D101" s="38">
        <v>1</v>
      </c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3">
      <c r="A102" s="39">
        <f t="shared" si="4"/>
        <v>37438</v>
      </c>
      <c r="B102" s="20" t="s">
        <v>57</v>
      </c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>
        <v>1</v>
      </c>
      <c r="I102" s="9"/>
      <c r="J102" s="11"/>
      <c r="K102" s="51">
        <v>45108</v>
      </c>
    </row>
    <row r="103" spans="1:11" x14ac:dyDescent="0.3">
      <c r="A103" s="39"/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3">
      <c r="A104" s="39">
        <f>EDATE(A102,1)</f>
        <v>37469</v>
      </c>
      <c r="B104" s="20" t="s">
        <v>48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>
        <v>3</v>
      </c>
      <c r="I104" s="9"/>
      <c r="J104" s="11"/>
      <c r="K104" s="20" t="s">
        <v>120</v>
      </c>
    </row>
    <row r="105" spans="1:11" x14ac:dyDescent="0.3">
      <c r="A105" s="39"/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f>EDATE(A104,1)</f>
        <v>37500</v>
      </c>
      <c r="B106" s="20" t="s">
        <v>48</v>
      </c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>
        <v>3</v>
      </c>
      <c r="I106" s="9"/>
      <c r="J106" s="11"/>
      <c r="K106" s="20" t="s">
        <v>122</v>
      </c>
    </row>
    <row r="107" spans="1:11" x14ac:dyDescent="0.3">
      <c r="A107" s="39"/>
      <c r="B107" s="20" t="s">
        <v>107</v>
      </c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>
        <v>4</v>
      </c>
      <c r="I107" s="9"/>
      <c r="J107" s="11"/>
      <c r="K107" s="20" t="s">
        <v>123</v>
      </c>
    </row>
    <row r="108" spans="1:11" x14ac:dyDescent="0.3">
      <c r="A108" s="39"/>
      <c r="B108" s="20" t="s">
        <v>107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4</v>
      </c>
      <c r="I108" s="9"/>
      <c r="J108" s="11"/>
      <c r="K108" s="20" t="s">
        <v>124</v>
      </c>
    </row>
    <row r="109" spans="1:11" x14ac:dyDescent="0.3">
      <c r="A109" s="39"/>
      <c r="B109" s="20" t="s">
        <v>53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2</v>
      </c>
      <c r="I109" s="9"/>
      <c r="J109" s="11"/>
      <c r="K109" s="20" t="s">
        <v>127</v>
      </c>
    </row>
    <row r="110" spans="1:11" x14ac:dyDescent="0.3">
      <c r="A110" s="39"/>
      <c r="B110" s="20" t="s">
        <v>121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 t="s">
        <v>125</v>
      </c>
    </row>
    <row r="111" spans="1:11" x14ac:dyDescent="0.3">
      <c r="A111" s="39"/>
      <c r="B111" s="20" t="s">
        <v>59</v>
      </c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 t="s">
        <v>126</v>
      </c>
    </row>
    <row r="112" spans="1:11" x14ac:dyDescent="0.3">
      <c r="A112" s="39">
        <f>EDATE(A106,1)</f>
        <v>37530</v>
      </c>
      <c r="B112" s="20" t="s">
        <v>128</v>
      </c>
      <c r="C112" s="13">
        <v>1.25</v>
      </c>
      <c r="D112" s="38">
        <v>5.165</v>
      </c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3">
      <c r="A113" s="39">
        <f t="shared" si="4"/>
        <v>37561</v>
      </c>
      <c r="B113" s="20" t="s">
        <v>129</v>
      </c>
      <c r="C113" s="13">
        <v>1.25</v>
      </c>
      <c r="D113" s="38">
        <v>7.9000000000000015E-2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 x14ac:dyDescent="0.3">
      <c r="A114" s="39">
        <f t="shared" si="4"/>
        <v>37591</v>
      </c>
      <c r="B114" s="20" t="s">
        <v>64</v>
      </c>
      <c r="C114" s="13"/>
      <c r="D114" s="38">
        <v>2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 t="s">
        <v>130</v>
      </c>
    </row>
    <row r="115" spans="1:11" x14ac:dyDescent="0.3">
      <c r="A115" s="39"/>
      <c r="B115" s="20" t="s">
        <v>104</v>
      </c>
      <c r="C115" s="13">
        <v>1.25</v>
      </c>
      <c r="D115" s="38">
        <v>1.4999999999999999E-2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/>
      <c r="B116" s="20" t="s">
        <v>131</v>
      </c>
      <c r="C116" s="13"/>
      <c r="D116" s="38">
        <v>3</v>
      </c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52" t="s">
        <v>132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37622</v>
      </c>
      <c r="B118" s="20" t="s">
        <v>118</v>
      </c>
      <c r="C118" s="13">
        <v>1.25</v>
      </c>
      <c r="D118" s="38">
        <v>2E-3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f>EDATE(A118,1)</f>
        <v>37653</v>
      </c>
      <c r="B119" s="20" t="s">
        <v>90</v>
      </c>
      <c r="C119" s="13">
        <v>1.25</v>
      </c>
      <c r="D119" s="38">
        <v>8.0000000000000002E-3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>
        <f t="shared" ref="A120:A127" si="5">EDATE(A119,1)</f>
        <v>37681</v>
      </c>
      <c r="B120" s="20" t="s">
        <v>59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 t="s">
        <v>134</v>
      </c>
    </row>
    <row r="121" spans="1:11" x14ac:dyDescent="0.3">
      <c r="A121" s="39"/>
      <c r="B121" s="20" t="s">
        <v>133</v>
      </c>
      <c r="C121" s="13">
        <v>1.25</v>
      </c>
      <c r="D121" s="38">
        <v>4.4000000000000004E-2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f>EDATE(A120,1)</f>
        <v>37712</v>
      </c>
      <c r="B122" s="20" t="s">
        <v>135</v>
      </c>
      <c r="C122" s="13">
        <v>1.25</v>
      </c>
      <c r="D122" s="38">
        <v>0.13500000000000001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3">
      <c r="A123" s="39">
        <f t="shared" si="5"/>
        <v>37742</v>
      </c>
      <c r="B123" s="20" t="s">
        <v>136</v>
      </c>
      <c r="C123" s="13">
        <v>1.25</v>
      </c>
      <c r="D123" s="38">
        <v>2.0249999999999999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5"/>
        <v>37773</v>
      </c>
      <c r="B124" s="20" t="s">
        <v>48</v>
      </c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>
        <v>3</v>
      </c>
      <c r="I124" s="9"/>
      <c r="J124" s="11"/>
      <c r="K124" s="20" t="s">
        <v>137</v>
      </c>
    </row>
    <row r="125" spans="1:11" x14ac:dyDescent="0.3">
      <c r="A125" s="39"/>
      <c r="B125" s="20" t="s">
        <v>138</v>
      </c>
      <c r="C125" s="13">
        <v>1.25</v>
      </c>
      <c r="D125" s="38">
        <v>1.9000000000000003E-2</v>
      </c>
      <c r="E125" s="9"/>
      <c r="F125" s="20"/>
      <c r="G125" s="13">
        <f>IF(ISBLANK(Table1[[#This Row],[EARNED]]),"",Table1[[#This Row],[EARNED]])</f>
        <v>1.25</v>
      </c>
      <c r="H125" s="38"/>
      <c r="I125" s="9"/>
      <c r="J125" s="11"/>
      <c r="K125" s="20"/>
    </row>
    <row r="126" spans="1:11" x14ac:dyDescent="0.3">
      <c r="A126" s="39">
        <f>EDATE(A124,1)</f>
        <v>37803</v>
      </c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3">
      <c r="A127" s="39">
        <f t="shared" si="5"/>
        <v>37834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3">
      <c r="A128" s="39">
        <f>EDATE(A127,1)</f>
        <v>37865</v>
      </c>
      <c r="B128" s="20" t="s">
        <v>53</v>
      </c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>
        <v>2</v>
      </c>
      <c r="I128" s="9"/>
      <c r="J128" s="11"/>
      <c r="K128" s="20" t="s">
        <v>139</v>
      </c>
    </row>
    <row r="129" spans="1:11" x14ac:dyDescent="0.3">
      <c r="A129" s="39"/>
      <c r="B129" s="20" t="s">
        <v>57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>
        <v>1</v>
      </c>
      <c r="I129" s="9"/>
      <c r="J129" s="11"/>
      <c r="K129" s="51">
        <v>45200</v>
      </c>
    </row>
    <row r="130" spans="1:11" x14ac:dyDescent="0.3">
      <c r="A130" s="39"/>
      <c r="B130" s="20" t="s">
        <v>118</v>
      </c>
      <c r="C130" s="13">
        <v>1.25</v>
      </c>
      <c r="D130" s="38">
        <v>2E-3</v>
      </c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f>EDATE(A128,1)</f>
        <v>37895</v>
      </c>
      <c r="B131" s="20" t="s">
        <v>57</v>
      </c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>
        <v>1</v>
      </c>
      <c r="I131" s="9"/>
      <c r="J131" s="11"/>
      <c r="K131" s="51">
        <v>45219</v>
      </c>
    </row>
    <row r="132" spans="1:11" x14ac:dyDescent="0.3">
      <c r="A132" s="39"/>
      <c r="B132" s="20" t="s">
        <v>140</v>
      </c>
      <c r="C132" s="13">
        <v>1.25</v>
      </c>
      <c r="D132" s="38">
        <v>6.7000000000000004E-2</v>
      </c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3">
      <c r="A133" s="39">
        <f>EDATE(A131,1)</f>
        <v>37926</v>
      </c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3</v>
      </c>
      <c r="I133" s="9"/>
      <c r="J133" s="11"/>
      <c r="K133" s="20" t="s">
        <v>141</v>
      </c>
    </row>
    <row r="134" spans="1:11" x14ac:dyDescent="0.3">
      <c r="A134" s="39"/>
      <c r="B134" s="20" t="s">
        <v>121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 t="s">
        <v>142</v>
      </c>
    </row>
    <row r="135" spans="1:11" x14ac:dyDescent="0.3">
      <c r="A135" s="39"/>
      <c r="B135" s="20" t="s">
        <v>147</v>
      </c>
      <c r="C135" s="13">
        <v>1.25</v>
      </c>
      <c r="D135" s="38">
        <v>0.13300000000000001</v>
      </c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3">
      <c r="A136" s="39">
        <f>EDATE(A133,1)</f>
        <v>37956</v>
      </c>
      <c r="B136" s="20" t="s">
        <v>143</v>
      </c>
      <c r="C136" s="13">
        <v>1.25</v>
      </c>
      <c r="D136" s="38">
        <v>0.42499999999999999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3">
      <c r="A137" s="52" t="s">
        <v>144</v>
      </c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>
        <v>37987</v>
      </c>
      <c r="B138" s="20" t="s">
        <v>145</v>
      </c>
      <c r="C138" s="13">
        <v>1.25</v>
      </c>
      <c r="D138" s="38">
        <v>9.6000000000000002E-2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3">
      <c r="A139" s="39">
        <f>EDATE(A138,1)</f>
        <v>38018</v>
      </c>
      <c r="B139" s="20" t="s">
        <v>74</v>
      </c>
      <c r="C139" s="13">
        <v>1.25</v>
      </c>
      <c r="D139" s="38">
        <v>0.115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>
        <f t="shared" ref="A140:A153" si="6">EDATE(A139,1)</f>
        <v>38047</v>
      </c>
      <c r="B140" s="20" t="s">
        <v>146</v>
      </c>
      <c r="C140" s="13">
        <v>1.25</v>
      </c>
      <c r="D140" s="38">
        <v>8.500000000000002E-2</v>
      </c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 x14ac:dyDescent="0.3">
      <c r="A141" s="39">
        <f t="shared" si="6"/>
        <v>38078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3">
      <c r="A142" s="39">
        <f t="shared" si="6"/>
        <v>38108</v>
      </c>
      <c r="B142" s="20"/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/>
      <c r="I142" s="9"/>
      <c r="J142" s="11"/>
      <c r="K142" s="20"/>
    </row>
    <row r="143" spans="1:11" x14ac:dyDescent="0.3">
      <c r="A143" s="39">
        <f t="shared" si="6"/>
        <v>38139</v>
      </c>
      <c r="B143" s="20"/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3">
      <c r="A144" s="39">
        <f t="shared" si="6"/>
        <v>38169</v>
      </c>
      <c r="B144" s="20"/>
      <c r="C144" s="13">
        <v>1.25</v>
      </c>
      <c r="D144" s="38"/>
      <c r="E144" s="9"/>
      <c r="F144" s="20"/>
      <c r="G144" s="13">
        <f>IF(ISBLANK(Table1[[#This Row],[EARNED]]),"",Table1[[#This Row],[EARNED]])</f>
        <v>1.25</v>
      </c>
      <c r="H144" s="38"/>
      <c r="I144" s="9"/>
      <c r="J144" s="11"/>
      <c r="K144" s="20"/>
    </row>
    <row r="145" spans="1:11" x14ac:dyDescent="0.3">
      <c r="A145" s="39">
        <f t="shared" si="6"/>
        <v>38200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39">
        <f t="shared" si="6"/>
        <v>38231</v>
      </c>
      <c r="B146" s="20" t="s">
        <v>59</v>
      </c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 t="s">
        <v>148</v>
      </c>
    </row>
    <row r="147" spans="1:11" x14ac:dyDescent="0.3">
      <c r="A147" s="39"/>
      <c r="B147" s="20" t="s">
        <v>59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 t="s">
        <v>149</v>
      </c>
    </row>
    <row r="148" spans="1:11" x14ac:dyDescent="0.3">
      <c r="A148" s="39"/>
      <c r="B148" s="20" t="s">
        <v>58</v>
      </c>
      <c r="C148" s="13">
        <v>1.25</v>
      </c>
      <c r="D148" s="38">
        <v>2.3000000000000007E-2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3">
      <c r="A149" s="39">
        <f>EDATE(A146,1)</f>
        <v>38261</v>
      </c>
      <c r="B149" s="20"/>
      <c r="C149" s="13">
        <v>1.25</v>
      </c>
      <c r="D149" s="38"/>
      <c r="E149" s="9"/>
      <c r="F149" s="20"/>
      <c r="G149" s="13"/>
      <c r="H149" s="38"/>
      <c r="I149" s="9"/>
      <c r="J149" s="11"/>
      <c r="K149" s="20"/>
    </row>
    <row r="150" spans="1:11" x14ac:dyDescent="0.3">
      <c r="A150" s="39"/>
      <c r="B150" s="20" t="s">
        <v>150</v>
      </c>
      <c r="C150" s="13"/>
      <c r="D150" s="38">
        <v>0.5</v>
      </c>
      <c r="E150" s="9"/>
      <c r="F150" s="20"/>
      <c r="G150" s="13" t="str">
        <f>IF(ISBLANK(Table1[[#This Row],[EARNED]]),"",Table1[[#This Row],[EARNED]])</f>
        <v/>
      </c>
      <c r="H150" s="38"/>
      <c r="I150" s="9"/>
      <c r="J150" s="11"/>
      <c r="K150" s="20" t="s">
        <v>151</v>
      </c>
    </row>
    <row r="151" spans="1:11" x14ac:dyDescent="0.3">
      <c r="A151" s="39"/>
      <c r="B151" s="20" t="s">
        <v>152</v>
      </c>
      <c r="C151" s="13"/>
      <c r="D151" s="38">
        <v>1.04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20"/>
    </row>
    <row r="152" spans="1:11" x14ac:dyDescent="0.3">
      <c r="A152" s="39">
        <f>EDATE(A149,1)</f>
        <v>38292</v>
      </c>
      <c r="B152" s="20" t="s">
        <v>153</v>
      </c>
      <c r="C152" s="13">
        <v>1.25</v>
      </c>
      <c r="D152" s="38">
        <v>0.59199999999999997</v>
      </c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3">
      <c r="A153" s="39">
        <f t="shared" si="6"/>
        <v>38322</v>
      </c>
      <c r="B153" s="20" t="s">
        <v>131</v>
      </c>
      <c r="C153" s="13"/>
      <c r="D153" s="38">
        <v>3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20" t="s">
        <v>154</v>
      </c>
    </row>
    <row r="154" spans="1:11" x14ac:dyDescent="0.3">
      <c r="A154" s="39"/>
      <c r="B154" s="20" t="s">
        <v>155</v>
      </c>
      <c r="C154" s="13">
        <v>1.25</v>
      </c>
      <c r="D154" s="38">
        <v>2.39</v>
      </c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52" t="s">
        <v>156</v>
      </c>
      <c r="B155" s="20"/>
      <c r="C155" s="13"/>
      <c r="D155" s="38"/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3">
      <c r="A156" s="39">
        <v>38353</v>
      </c>
      <c r="B156" s="20" t="s">
        <v>57</v>
      </c>
      <c r="C156" s="13"/>
      <c r="D156" s="38"/>
      <c r="E156" s="9"/>
      <c r="F156" s="20"/>
      <c r="G156" s="13" t="str">
        <f>IF(ISBLANK(Table1[[#This Row],[EARNED]]),"",Table1[[#This Row],[EARNED]])</f>
        <v/>
      </c>
      <c r="H156" s="38">
        <v>1</v>
      </c>
      <c r="I156" s="9"/>
      <c r="J156" s="11"/>
      <c r="K156" s="51">
        <v>44937</v>
      </c>
    </row>
    <row r="157" spans="1:11" x14ac:dyDescent="0.3">
      <c r="A157" s="39"/>
      <c r="B157" s="20" t="s">
        <v>57</v>
      </c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>
        <v>1</v>
      </c>
      <c r="I157" s="9"/>
      <c r="J157" s="11"/>
      <c r="K157" s="51">
        <v>44954</v>
      </c>
    </row>
    <row r="158" spans="1:11" x14ac:dyDescent="0.3">
      <c r="A158" s="39"/>
      <c r="B158" s="20" t="s">
        <v>157</v>
      </c>
      <c r="C158" s="13">
        <v>1.25</v>
      </c>
      <c r="D158" s="38">
        <v>0.26500000000000001</v>
      </c>
      <c r="E158" s="9"/>
      <c r="F158" s="20"/>
      <c r="G158" s="13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3">
      <c r="A159" s="39">
        <f>EDATE(A156,1)</f>
        <v>38384</v>
      </c>
      <c r="B159" s="20" t="s">
        <v>158</v>
      </c>
      <c r="C159" s="13">
        <v>1.25</v>
      </c>
      <c r="D159" s="38">
        <v>0.14600000000000002</v>
      </c>
      <c r="E159" s="9"/>
      <c r="F159" s="20"/>
      <c r="G159" s="13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3">
      <c r="A160" s="39">
        <f t="shared" ref="A160:A174" si="7">EDATE(A159,1)</f>
        <v>38412</v>
      </c>
      <c r="B160" s="20" t="s">
        <v>57</v>
      </c>
      <c r="C160" s="13"/>
      <c r="D160" s="38"/>
      <c r="E160" s="9"/>
      <c r="F160" s="20"/>
      <c r="G160" s="13" t="str">
        <f>IF(ISBLANK(Table1[[#This Row],[EARNED]]),"",Table1[[#This Row],[EARNED]])</f>
        <v/>
      </c>
      <c r="H160" s="38">
        <v>1</v>
      </c>
      <c r="I160" s="9"/>
      <c r="J160" s="11"/>
      <c r="K160" s="51">
        <v>45002</v>
      </c>
    </row>
    <row r="161" spans="1:11" x14ac:dyDescent="0.3">
      <c r="A161" s="39"/>
      <c r="B161" s="20" t="s">
        <v>159</v>
      </c>
      <c r="C161" s="13">
        <v>1.25</v>
      </c>
      <c r="D161" s="38">
        <v>1.087</v>
      </c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3">
      <c r="A162" s="39">
        <f>EDATE(A160,1)</f>
        <v>38443</v>
      </c>
      <c r="B162" s="20" t="s">
        <v>57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1</v>
      </c>
      <c r="I162" s="9"/>
      <c r="J162" s="11"/>
      <c r="K162" s="51">
        <v>45027</v>
      </c>
    </row>
    <row r="163" spans="1:11" x14ac:dyDescent="0.3">
      <c r="A163" s="39"/>
      <c r="B163" s="20" t="s">
        <v>160</v>
      </c>
      <c r="C163" s="13">
        <v>1.25</v>
      </c>
      <c r="D163" s="38">
        <v>0.11900000000000001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3">
      <c r="A164" s="39">
        <f>EDATE(A162,1)</f>
        <v>38473</v>
      </c>
      <c r="B164" s="20" t="s">
        <v>131</v>
      </c>
      <c r="C164" s="13"/>
      <c r="D164" s="38">
        <v>3</v>
      </c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161</v>
      </c>
    </row>
    <row r="165" spans="1:11" x14ac:dyDescent="0.3">
      <c r="A165" s="39"/>
      <c r="B165" s="20" t="s">
        <v>53</v>
      </c>
      <c r="C165" s="13"/>
      <c r="D165" s="38"/>
      <c r="E165" s="9"/>
      <c r="F165" s="20"/>
      <c r="G165" s="13" t="str">
        <f>IF(ISBLANK(Table1[[#This Row],[EARNED]]),"",Table1[[#This Row],[EARNED]])</f>
        <v/>
      </c>
      <c r="H165" s="38">
        <v>2</v>
      </c>
      <c r="I165" s="9"/>
      <c r="J165" s="11"/>
      <c r="K165" s="20" t="s">
        <v>162</v>
      </c>
    </row>
    <row r="166" spans="1:11" x14ac:dyDescent="0.3">
      <c r="A166" s="39"/>
      <c r="B166" s="20" t="s">
        <v>163</v>
      </c>
      <c r="C166" s="13">
        <v>1.25</v>
      </c>
      <c r="D166" s="38">
        <v>0.6</v>
      </c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3">
      <c r="A167" s="39">
        <f>EDATE(A164,1)</f>
        <v>38504</v>
      </c>
      <c r="B167" s="20" t="s">
        <v>59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/>
      <c r="I167" s="9"/>
      <c r="J167" s="11"/>
      <c r="K167" s="20" t="s">
        <v>164</v>
      </c>
    </row>
    <row r="168" spans="1:11" x14ac:dyDescent="0.3">
      <c r="A168" s="39"/>
      <c r="B168" s="20" t="s">
        <v>57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51">
        <v>45105</v>
      </c>
    </row>
    <row r="169" spans="1:11" x14ac:dyDescent="0.3">
      <c r="A169" s="39"/>
      <c r="B169" s="20" t="s">
        <v>80</v>
      </c>
      <c r="C169" s="13">
        <v>1.25</v>
      </c>
      <c r="D169" s="38">
        <v>6.0000000000000019E-2</v>
      </c>
      <c r="E169" s="9"/>
      <c r="F169" s="20"/>
      <c r="G169" s="13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3">
      <c r="A170" s="39">
        <f>EDATE(A167,1)</f>
        <v>38534</v>
      </c>
      <c r="B170" s="20" t="s">
        <v>57</v>
      </c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>
        <v>1</v>
      </c>
      <c r="I170" s="9"/>
      <c r="J170" s="11"/>
      <c r="K170" s="51">
        <v>45120</v>
      </c>
    </row>
    <row r="171" spans="1:11" x14ac:dyDescent="0.3">
      <c r="A171" s="39"/>
      <c r="B171" s="20" t="s">
        <v>57</v>
      </c>
      <c r="C171" s="13"/>
      <c r="D171" s="38"/>
      <c r="E171" s="9"/>
      <c r="F171" s="20"/>
      <c r="G171" s="13" t="str">
        <f>IF(ISBLANK(Table1[[#This Row],[EARNED]]),"",Table1[[#This Row],[EARNED]])</f>
        <v/>
      </c>
      <c r="H171" s="38">
        <v>1</v>
      </c>
      <c r="I171" s="9"/>
      <c r="J171" s="11"/>
      <c r="K171" s="51">
        <v>45125</v>
      </c>
    </row>
    <row r="172" spans="1:11" x14ac:dyDescent="0.3">
      <c r="A172" s="39"/>
      <c r="B172" s="20" t="s">
        <v>165</v>
      </c>
      <c r="C172" s="13">
        <v>1.25</v>
      </c>
      <c r="D172" s="38">
        <v>0.21000000000000002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f>EDATE(A170,1)</f>
        <v>38565</v>
      </c>
      <c r="B173" s="20" t="s">
        <v>166</v>
      </c>
      <c r="C173" s="13">
        <v>1.25</v>
      </c>
      <c r="D173" s="38">
        <v>0.34599999999999997</v>
      </c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3">
      <c r="A174" s="39">
        <f t="shared" si="7"/>
        <v>38596</v>
      </c>
      <c r="B174" s="20" t="s">
        <v>57</v>
      </c>
      <c r="C174" s="13"/>
      <c r="D174" s="38"/>
      <c r="E174" s="9"/>
      <c r="F174" s="20"/>
      <c r="G174" s="13" t="str">
        <f>IF(ISBLANK(Table1[[#This Row],[EARNED]]),"",Table1[[#This Row],[EARNED]])</f>
        <v/>
      </c>
      <c r="H174" s="38">
        <v>1</v>
      </c>
      <c r="I174" s="9"/>
      <c r="J174" s="11"/>
      <c r="K174" s="51">
        <v>45170</v>
      </c>
    </row>
    <row r="175" spans="1:11" x14ac:dyDescent="0.3">
      <c r="A175" s="39"/>
      <c r="B175" s="20" t="s">
        <v>57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1</v>
      </c>
      <c r="I175" s="9"/>
      <c r="J175" s="11"/>
      <c r="K175" s="51">
        <v>45199</v>
      </c>
    </row>
    <row r="176" spans="1:11" x14ac:dyDescent="0.3">
      <c r="A176" s="39"/>
      <c r="B176" s="20" t="s">
        <v>167</v>
      </c>
      <c r="C176" s="13">
        <v>1.25</v>
      </c>
      <c r="D176" s="38">
        <v>1.585</v>
      </c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/>
    </row>
    <row r="177" spans="1:11" x14ac:dyDescent="0.3">
      <c r="A177" s="39">
        <f>EDATE(A174,1)</f>
        <v>38626</v>
      </c>
      <c r="B177" s="20" t="s">
        <v>121</v>
      </c>
      <c r="C177" s="13"/>
      <c r="D177" s="38"/>
      <c r="E177" s="9"/>
      <c r="F177" s="20"/>
      <c r="G177" s="13" t="str">
        <f>IF(ISBLANK(Table1[[#This Row],[EARNED]]),"",Table1[[#This Row],[EARNED]])</f>
        <v/>
      </c>
      <c r="H177" s="38"/>
      <c r="I177" s="9"/>
      <c r="J177" s="11"/>
      <c r="K177" s="20" t="s">
        <v>169</v>
      </c>
    </row>
    <row r="178" spans="1:11" x14ac:dyDescent="0.3">
      <c r="A178" s="39"/>
      <c r="B178" s="20" t="s">
        <v>168</v>
      </c>
      <c r="C178" s="13">
        <v>1.25</v>
      </c>
      <c r="D178" s="38">
        <v>1.704</v>
      </c>
      <c r="E178" s="9"/>
      <c r="F178" s="20"/>
      <c r="G178" s="13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3">
      <c r="A179" s="39">
        <f>EDATE(A177,1)</f>
        <v>38657</v>
      </c>
      <c r="B179" s="20" t="s">
        <v>53</v>
      </c>
      <c r="C179" s="13"/>
      <c r="D179" s="38"/>
      <c r="E179" s="9"/>
      <c r="F179" s="20"/>
      <c r="G179" s="13" t="str">
        <f>IF(ISBLANK(Table1[[#This Row],[EARNED]]),"",Table1[[#This Row],[EARNED]])</f>
        <v/>
      </c>
      <c r="H179" s="38">
        <v>2</v>
      </c>
      <c r="I179" s="9"/>
      <c r="J179" s="11"/>
      <c r="K179" s="20" t="s">
        <v>170</v>
      </c>
    </row>
    <row r="180" spans="1:11" x14ac:dyDescent="0.3">
      <c r="A180" s="39"/>
      <c r="B180" s="20" t="s">
        <v>171</v>
      </c>
      <c r="C180" s="13">
        <v>1.25</v>
      </c>
      <c r="D180" s="38">
        <v>0.56699999999999995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/>
    </row>
    <row r="181" spans="1:11" x14ac:dyDescent="0.3">
      <c r="A181" s="39">
        <f>EDATE(A179,1)</f>
        <v>38687</v>
      </c>
      <c r="B181" s="20" t="s">
        <v>172</v>
      </c>
      <c r="C181" s="13">
        <v>1.25</v>
      </c>
      <c r="D181" s="38">
        <v>1.5</v>
      </c>
      <c r="E181" s="9"/>
      <c r="F181" s="20"/>
      <c r="G181" s="13">
        <f>IF(ISBLANK(Table1[[#This Row],[EARNED]]),"",Table1[[#This Row],[EARNED]])</f>
        <v>1.25</v>
      </c>
      <c r="H181" s="38"/>
      <c r="I181" s="9"/>
      <c r="J181" s="11"/>
      <c r="K181" s="20"/>
    </row>
    <row r="182" spans="1:11" x14ac:dyDescent="0.3">
      <c r="A182" s="39"/>
      <c r="B182" s="20" t="s">
        <v>96</v>
      </c>
      <c r="C182" s="13"/>
      <c r="D182" s="38">
        <v>2</v>
      </c>
      <c r="E182" s="9"/>
      <c r="F182" s="20"/>
      <c r="G182" s="13" t="str">
        <f>IF(ISBLANK(Table1[[#This Row],[EARNED]]),"",Table1[[#This Row],[EARNED]])</f>
        <v/>
      </c>
      <c r="H182" s="38"/>
      <c r="I182" s="9"/>
      <c r="J182" s="11"/>
      <c r="K182" s="20"/>
    </row>
    <row r="183" spans="1:11" x14ac:dyDescent="0.3">
      <c r="A183" s="52" t="s">
        <v>173</v>
      </c>
      <c r="B183" s="20"/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/>
    </row>
    <row r="184" spans="1:11" x14ac:dyDescent="0.3">
      <c r="A184" s="39">
        <v>38718</v>
      </c>
      <c r="B184" s="20" t="s">
        <v>174</v>
      </c>
      <c r="C184" s="13"/>
      <c r="D184" s="38">
        <v>5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 t="s">
        <v>175</v>
      </c>
    </row>
    <row r="185" spans="1:11" x14ac:dyDescent="0.3">
      <c r="A185" s="39"/>
      <c r="B185" s="20" t="s">
        <v>48</v>
      </c>
      <c r="C185" s="13"/>
      <c r="D185" s="38"/>
      <c r="E185" s="9"/>
      <c r="F185" s="20"/>
      <c r="G185" s="13" t="str">
        <f>IF(ISBLANK(Table1[[#This Row],[EARNED]]),"",Table1[[#This Row],[EARNED]])</f>
        <v/>
      </c>
      <c r="H185" s="38">
        <v>3</v>
      </c>
      <c r="I185" s="9"/>
      <c r="J185" s="11"/>
      <c r="K185" s="20" t="s">
        <v>176</v>
      </c>
    </row>
    <row r="186" spans="1:11" x14ac:dyDescent="0.3">
      <c r="A186" s="39"/>
      <c r="B186" s="20" t="s">
        <v>121</v>
      </c>
      <c r="C186" s="13"/>
      <c r="D186" s="38"/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 t="s">
        <v>177</v>
      </c>
    </row>
    <row r="187" spans="1:11" x14ac:dyDescent="0.3">
      <c r="A187" s="39"/>
      <c r="B187" s="20" t="s">
        <v>178</v>
      </c>
      <c r="C187" s="13">
        <v>1.25</v>
      </c>
      <c r="D187" s="38">
        <v>1.806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f>EDATE(A184,1)</f>
        <v>38749</v>
      </c>
      <c r="B188" s="20" t="s">
        <v>57</v>
      </c>
      <c r="C188" s="13"/>
      <c r="D188" s="38"/>
      <c r="E188" s="9"/>
      <c r="F188" s="20"/>
      <c r="G188" s="13" t="str">
        <f>IF(ISBLANK(Table1[[#This Row],[EARNED]]),"",Table1[[#This Row],[EARNED]])</f>
        <v/>
      </c>
      <c r="H188" s="38">
        <v>1</v>
      </c>
      <c r="I188" s="9"/>
      <c r="J188" s="11"/>
      <c r="K188" s="51">
        <v>44960</v>
      </c>
    </row>
    <row r="189" spans="1:11" x14ac:dyDescent="0.3">
      <c r="A189" s="39"/>
      <c r="B189" s="20" t="s">
        <v>179</v>
      </c>
      <c r="C189" s="13">
        <v>1.25</v>
      </c>
      <c r="D189" s="38">
        <v>0.66700000000000004</v>
      </c>
      <c r="E189" s="9"/>
      <c r="F189" s="20"/>
      <c r="G189" s="13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3">
      <c r="A190" s="39">
        <f>EDATE(A188,1)</f>
        <v>38777</v>
      </c>
      <c r="B190" s="20" t="s">
        <v>180</v>
      </c>
      <c r="C190" s="13">
        <v>1.25</v>
      </c>
      <c r="D190" s="38">
        <v>0.8</v>
      </c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3">
      <c r="A191" s="39">
        <f t="shared" ref="A191:A201" si="8">EDATE(A190,1)</f>
        <v>38808</v>
      </c>
      <c r="B191" s="20"/>
      <c r="C191" s="13">
        <v>1.25</v>
      </c>
      <c r="D191" s="38"/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3">
      <c r="A192" s="39"/>
      <c r="B192" s="20" t="s">
        <v>48</v>
      </c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>
        <v>3</v>
      </c>
      <c r="I192" s="9"/>
      <c r="J192" s="11"/>
      <c r="K192" s="20" t="s">
        <v>181</v>
      </c>
    </row>
    <row r="193" spans="1:11" x14ac:dyDescent="0.3">
      <c r="A193" s="39"/>
      <c r="B193" s="20" t="s">
        <v>182</v>
      </c>
      <c r="C193" s="13"/>
      <c r="D193" s="38">
        <v>1.8080000000000001</v>
      </c>
      <c r="E193" s="9"/>
      <c r="F193" s="20"/>
      <c r="G193" s="13" t="str">
        <f>IF(ISBLANK(Table1[[#This Row],[EARNED]]),"",Table1[[#This Row],[EARNED]])</f>
        <v/>
      </c>
      <c r="H193" s="38"/>
      <c r="I193" s="9"/>
      <c r="J193" s="11"/>
      <c r="K193" s="20"/>
    </row>
    <row r="194" spans="1:11" x14ac:dyDescent="0.3">
      <c r="A194" s="39">
        <f>EDATE(A191,1)</f>
        <v>38838</v>
      </c>
      <c r="B194" s="20" t="s">
        <v>183</v>
      </c>
      <c r="C194" s="13">
        <v>1.25</v>
      </c>
      <c r="D194" s="38">
        <v>0.63500000000000001</v>
      </c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3">
      <c r="A195" s="39">
        <f t="shared" si="8"/>
        <v>38869</v>
      </c>
      <c r="B195" s="20" t="s">
        <v>48</v>
      </c>
      <c r="C195" s="13"/>
      <c r="D195" s="38"/>
      <c r="E195" s="9"/>
      <c r="F195" s="20"/>
      <c r="G195" s="13" t="str">
        <f>IF(ISBLANK(Table1[[#This Row],[EARNED]]),"",Table1[[#This Row],[EARNED]])</f>
        <v/>
      </c>
      <c r="H195" s="38">
        <v>3</v>
      </c>
      <c r="I195" s="9"/>
      <c r="J195" s="11"/>
      <c r="K195" s="20" t="s">
        <v>185</v>
      </c>
    </row>
    <row r="196" spans="1:11" x14ac:dyDescent="0.3">
      <c r="A196" s="39"/>
      <c r="B196" s="20" t="s">
        <v>53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2</v>
      </c>
      <c r="I196" s="9"/>
      <c r="J196" s="11"/>
      <c r="K196" s="20" t="s">
        <v>186</v>
      </c>
    </row>
    <row r="197" spans="1:11" x14ac:dyDescent="0.3">
      <c r="A197" s="39"/>
      <c r="B197" s="20" t="s">
        <v>184</v>
      </c>
      <c r="C197" s="13">
        <v>1.25</v>
      </c>
      <c r="D197" s="38">
        <v>1.373</v>
      </c>
      <c r="E197" s="9"/>
      <c r="F197" s="20"/>
      <c r="G197" s="13">
        <f>IF(ISBLANK(Table1[[#This Row],[EARNED]]),"",Table1[[#This Row],[EARNED]])</f>
        <v>1.25</v>
      </c>
      <c r="H197" s="38"/>
      <c r="I197" s="9"/>
      <c r="J197" s="11"/>
      <c r="K197" s="20"/>
    </row>
    <row r="198" spans="1:11" x14ac:dyDescent="0.3">
      <c r="A198" s="39">
        <f>EDATE(A195,1)</f>
        <v>38899</v>
      </c>
      <c r="B198" s="20" t="s">
        <v>57</v>
      </c>
      <c r="C198" s="13"/>
      <c r="D198" s="38"/>
      <c r="E198" s="9"/>
      <c r="F198" s="20"/>
      <c r="G198" s="13" t="str">
        <f>IF(ISBLANK(Table1[[#This Row],[EARNED]]),"",Table1[[#This Row],[EARNED]])</f>
        <v/>
      </c>
      <c r="H198" s="38">
        <v>1</v>
      </c>
      <c r="I198" s="9"/>
      <c r="J198" s="11"/>
      <c r="K198" s="51">
        <v>45131</v>
      </c>
    </row>
    <row r="199" spans="1:11" x14ac:dyDescent="0.3">
      <c r="A199" s="39"/>
      <c r="B199" s="20" t="s">
        <v>187</v>
      </c>
      <c r="C199" s="13">
        <v>1.25</v>
      </c>
      <c r="D199" s="38">
        <v>0.36699999999999999</v>
      </c>
      <c r="E199" s="9"/>
      <c r="F199" s="20"/>
      <c r="G199" s="13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3">
      <c r="A200" s="39">
        <f>EDATE(A198,1)</f>
        <v>38930</v>
      </c>
      <c r="B200" s="20" t="s">
        <v>188</v>
      </c>
      <c r="C200" s="13">
        <v>1.25</v>
      </c>
      <c r="D200" s="38">
        <v>1.1520000000000001</v>
      </c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/>
    </row>
    <row r="201" spans="1:11" x14ac:dyDescent="0.3">
      <c r="A201" s="39">
        <f t="shared" si="8"/>
        <v>38961</v>
      </c>
      <c r="B201" s="20" t="s">
        <v>53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2</v>
      </c>
      <c r="I201" s="9"/>
      <c r="J201" s="11"/>
      <c r="K201" s="20" t="s">
        <v>190</v>
      </c>
    </row>
    <row r="202" spans="1:11" x14ac:dyDescent="0.3">
      <c r="A202" s="39"/>
      <c r="B202" s="20" t="s">
        <v>189</v>
      </c>
      <c r="C202" s="13">
        <v>1.25</v>
      </c>
      <c r="D202" s="38">
        <v>0.57899999999999996</v>
      </c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3">
      <c r="A203" s="39">
        <f>EDATE(A201,1)</f>
        <v>38991</v>
      </c>
      <c r="B203" s="20" t="s">
        <v>57</v>
      </c>
      <c r="C203" s="13"/>
      <c r="D203" s="38"/>
      <c r="E203" s="9"/>
      <c r="F203" s="20"/>
      <c r="G203" s="13" t="str">
        <f>IF(ISBLANK(Table1[[#This Row],[EARNED]]),"",Table1[[#This Row],[EARNED]])</f>
        <v/>
      </c>
      <c r="H203" s="38">
        <v>1</v>
      </c>
      <c r="I203" s="9"/>
      <c r="J203" s="11"/>
      <c r="K203" s="51">
        <v>45219</v>
      </c>
    </row>
    <row r="204" spans="1:11" x14ac:dyDescent="0.3">
      <c r="A204" s="39"/>
      <c r="B204" s="20" t="s">
        <v>191</v>
      </c>
      <c r="C204" s="13">
        <v>1.25</v>
      </c>
      <c r="D204" s="38">
        <v>0.95199999999999996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3">
      <c r="A205" s="39">
        <f>EDATE(A203,1)</f>
        <v>39022</v>
      </c>
      <c r="B205" s="15" t="s">
        <v>192</v>
      </c>
      <c r="C205" s="13">
        <v>1.25</v>
      </c>
      <c r="D205" s="42">
        <v>0.57299999999999995</v>
      </c>
      <c r="E205" s="9"/>
      <c r="F205" s="15"/>
      <c r="G205" s="41">
        <f>IF(ISBLANK(Table1[[#This Row],[EARNED]]),"",Table1[[#This Row],[EARNED]])</f>
        <v>1.25</v>
      </c>
      <c r="H205" s="42"/>
      <c r="I205" s="9"/>
      <c r="J205" s="12"/>
      <c r="K205" s="15"/>
    </row>
    <row r="206" spans="1:11" x14ac:dyDescent="0.3">
      <c r="A206" s="39">
        <f t="shared" ref="A206" si="9">EDATE(A205,1)</f>
        <v>39052</v>
      </c>
      <c r="B206" s="20" t="s">
        <v>57</v>
      </c>
      <c r="C206" s="13"/>
      <c r="D206" s="38"/>
      <c r="E206" s="9"/>
      <c r="F206" s="20"/>
      <c r="G206" s="13" t="str">
        <f>IF(ISBLANK(Table1[[#This Row],[EARNED]]),"",Table1[[#This Row],[EARNED]])</f>
        <v/>
      </c>
      <c r="H206" s="38"/>
      <c r="I206" s="9"/>
      <c r="J206" s="11"/>
      <c r="K206" s="51">
        <v>45279</v>
      </c>
    </row>
    <row r="207" spans="1:11" x14ac:dyDescent="0.3">
      <c r="A207" s="39"/>
      <c r="B207" s="20" t="s">
        <v>193</v>
      </c>
      <c r="C207" s="13">
        <v>1.25</v>
      </c>
      <c r="D207" s="38">
        <v>1.9849999999999999</v>
      </c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52" t="s">
        <v>194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3">
      <c r="A209" s="39">
        <v>39083</v>
      </c>
      <c r="B209" s="20" t="s">
        <v>59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195</v>
      </c>
    </row>
    <row r="210" spans="1:11" x14ac:dyDescent="0.3">
      <c r="A210" s="39"/>
      <c r="B210" s="20" t="s">
        <v>196</v>
      </c>
      <c r="C210" s="13">
        <v>1.25</v>
      </c>
      <c r="D210" s="38">
        <v>1.76</v>
      </c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>EDATE(A209,1)</f>
        <v>39114</v>
      </c>
      <c r="B211" s="20" t="s">
        <v>57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1</v>
      </c>
      <c r="I211" s="9"/>
      <c r="J211" s="11"/>
      <c r="K211" s="51">
        <v>44958</v>
      </c>
    </row>
    <row r="212" spans="1:11" x14ac:dyDescent="0.3">
      <c r="A212" s="39"/>
      <c r="B212" s="20" t="s">
        <v>197</v>
      </c>
      <c r="C212" s="13">
        <v>1.25</v>
      </c>
      <c r="D212" s="38">
        <v>1.25</v>
      </c>
      <c r="E212" s="9"/>
      <c r="F212" s="20"/>
      <c r="G212" s="13">
        <f>IF(ISBLANK(Table1[[#This Row],[EARNED]]),"",Table1[[#This Row],[EARNED]])</f>
        <v>1.25</v>
      </c>
      <c r="H212" s="38"/>
      <c r="I212" s="9"/>
      <c r="J212" s="11"/>
      <c r="K212" s="20"/>
    </row>
    <row r="213" spans="1:11" x14ac:dyDescent="0.3">
      <c r="A213" s="39">
        <f>EDATE(A211,1)</f>
        <v>39142</v>
      </c>
      <c r="B213" s="20" t="s">
        <v>198</v>
      </c>
      <c r="C213" s="13">
        <v>1.25</v>
      </c>
      <c r="D213" s="38">
        <v>1.665</v>
      </c>
      <c r="E213" s="9"/>
      <c r="F213" s="20"/>
      <c r="G213" s="13">
        <f>IF(ISBLANK(Table1[[#This Row],[EARNED]]),"",Table1[[#This Row],[EARNED]])</f>
        <v>1.25</v>
      </c>
      <c r="H213" s="38"/>
      <c r="I213" s="9"/>
      <c r="J213" s="11"/>
      <c r="K213" s="20"/>
    </row>
    <row r="214" spans="1:11" x14ac:dyDescent="0.3">
      <c r="A214" s="39">
        <f t="shared" ref="A214:A225" si="10">EDATE(A213,1)</f>
        <v>39173</v>
      </c>
      <c r="B214" s="15" t="s">
        <v>53</v>
      </c>
      <c r="C214" s="13"/>
      <c r="D214" s="42"/>
      <c r="E214" s="53"/>
      <c r="F214" s="15"/>
      <c r="G214" s="41" t="str">
        <f>IF(ISBLANK(Table1[[#This Row],[EARNED]]),"",Table1[[#This Row],[EARNED]])</f>
        <v/>
      </c>
      <c r="H214" s="42">
        <v>2</v>
      </c>
      <c r="I214" s="53"/>
      <c r="J214" s="12"/>
      <c r="K214" s="15" t="s">
        <v>199</v>
      </c>
    </row>
    <row r="215" spans="1:11" x14ac:dyDescent="0.3">
      <c r="A215" s="39"/>
      <c r="B215" s="20" t="s">
        <v>200</v>
      </c>
      <c r="C215" s="13">
        <v>1.25</v>
      </c>
      <c r="D215" s="38">
        <v>0.51500000000000001</v>
      </c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20"/>
    </row>
    <row r="216" spans="1:11" x14ac:dyDescent="0.3">
      <c r="A216" s="39">
        <f>EDATE(A214,1)</f>
        <v>39203</v>
      </c>
      <c r="B216" s="20" t="s">
        <v>53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2</v>
      </c>
      <c r="I216" s="9"/>
      <c r="J216" s="11"/>
      <c r="K216" s="20" t="s">
        <v>102</v>
      </c>
    </row>
    <row r="217" spans="1:11" x14ac:dyDescent="0.3">
      <c r="A217" s="39"/>
      <c r="B217" s="20" t="s">
        <v>201</v>
      </c>
      <c r="C217" s="13">
        <v>1.25</v>
      </c>
      <c r="D217" s="38">
        <v>2.3250000000000002</v>
      </c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/>
    </row>
    <row r="218" spans="1:11" x14ac:dyDescent="0.3">
      <c r="A218" s="39">
        <f>EDATE(A216,1)</f>
        <v>39234</v>
      </c>
      <c r="B218" s="20" t="s">
        <v>202</v>
      </c>
      <c r="C218" s="13">
        <v>1.25</v>
      </c>
      <c r="D218" s="38">
        <v>1.1000000000000001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3">
      <c r="A219" s="39">
        <f t="shared" si="10"/>
        <v>39264</v>
      </c>
      <c r="B219" s="20" t="s">
        <v>203</v>
      </c>
      <c r="C219" s="13">
        <v>1.25</v>
      </c>
      <c r="D219" s="38">
        <v>0.46899999999999997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39">
        <f t="shared" si="10"/>
        <v>39295</v>
      </c>
      <c r="B220" s="20" t="s">
        <v>57</v>
      </c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>
        <v>1</v>
      </c>
      <c r="I220" s="9"/>
      <c r="J220" s="11"/>
      <c r="K220" s="51">
        <v>45144</v>
      </c>
    </row>
    <row r="221" spans="1:11" x14ac:dyDescent="0.3">
      <c r="A221" s="39"/>
      <c r="B221" s="20" t="s">
        <v>204</v>
      </c>
      <c r="C221" s="13">
        <v>1.25</v>
      </c>
      <c r="D221" s="38">
        <v>1.079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f>EDATE(A220,1)</f>
        <v>39326</v>
      </c>
      <c r="B222" s="20" t="s">
        <v>53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>
        <v>2</v>
      </c>
      <c r="I222" s="9"/>
      <c r="J222" s="11"/>
      <c r="K222" s="20" t="s">
        <v>205</v>
      </c>
    </row>
    <row r="223" spans="1:11" x14ac:dyDescent="0.3">
      <c r="A223" s="39"/>
      <c r="B223" s="20" t="s">
        <v>206</v>
      </c>
      <c r="C223" s="13">
        <v>1.25</v>
      </c>
      <c r="D223" s="38">
        <v>2.375</v>
      </c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3">
      <c r="A224" s="39">
        <f>EDATE(A222,1)</f>
        <v>39356</v>
      </c>
      <c r="B224" s="20" t="s">
        <v>207</v>
      </c>
      <c r="C224" s="13">
        <v>1.25</v>
      </c>
      <c r="D224" s="38">
        <v>1.073</v>
      </c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3">
      <c r="A225" s="39">
        <f t="shared" si="10"/>
        <v>39387</v>
      </c>
      <c r="B225" s="20" t="s">
        <v>57</v>
      </c>
      <c r="C225" s="13"/>
      <c r="D225" s="38"/>
      <c r="E225" s="9"/>
      <c r="F225" s="20"/>
      <c r="G225" s="13" t="str">
        <f>IF(ISBLANK(Table1[[#This Row],[EARNED]]),"",Table1[[#This Row],[EARNED]])</f>
        <v/>
      </c>
      <c r="H225" s="38">
        <v>1</v>
      </c>
      <c r="I225" s="9"/>
      <c r="J225" s="11"/>
      <c r="K225" s="51">
        <v>45253</v>
      </c>
    </row>
    <row r="226" spans="1:11" x14ac:dyDescent="0.3">
      <c r="A226" s="39"/>
      <c r="B226" s="20" t="s">
        <v>208</v>
      </c>
      <c r="C226" s="13">
        <v>1.25</v>
      </c>
      <c r="D226" s="38">
        <v>3.6150000000000002</v>
      </c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f>EDATE(A225,1)</f>
        <v>39417</v>
      </c>
      <c r="B227" s="20" t="s">
        <v>53</v>
      </c>
      <c r="C227" s="13"/>
      <c r="D227" s="38"/>
      <c r="E227" s="9"/>
      <c r="F227" s="20"/>
      <c r="G227" s="13" t="str">
        <f>IF(ISBLANK(Table1[[#This Row],[EARNED]]),"",Table1[[#This Row],[EARNED]])</f>
        <v/>
      </c>
      <c r="H227" s="38">
        <v>2</v>
      </c>
      <c r="I227" s="9"/>
      <c r="J227" s="11"/>
      <c r="K227" s="20" t="s">
        <v>209</v>
      </c>
    </row>
    <row r="228" spans="1:11" x14ac:dyDescent="0.3">
      <c r="A228" s="39"/>
      <c r="B228" s="20" t="s">
        <v>174</v>
      </c>
      <c r="C228" s="13"/>
      <c r="D228" s="38">
        <v>5</v>
      </c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/>
    </row>
    <row r="229" spans="1:11" x14ac:dyDescent="0.3">
      <c r="A229" s="39"/>
      <c r="B229" s="20" t="s">
        <v>210</v>
      </c>
      <c r="C229" s="13">
        <v>1.25</v>
      </c>
      <c r="D229" s="38">
        <v>0.61199999999999999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3">
      <c r="A230" s="52" t="s">
        <v>211</v>
      </c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v>39448</v>
      </c>
      <c r="B231" s="20" t="s">
        <v>212</v>
      </c>
      <c r="C231" s="13">
        <v>1.25</v>
      </c>
      <c r="D231" s="38">
        <v>1.4870000000000001</v>
      </c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20"/>
    </row>
    <row r="232" spans="1:11" x14ac:dyDescent="0.3">
      <c r="A232" s="39">
        <f>EDATE(A231,1)</f>
        <v>39479</v>
      </c>
      <c r="B232" s="20" t="s">
        <v>213</v>
      </c>
      <c r="C232" s="13">
        <v>1.25</v>
      </c>
      <c r="D232" s="38">
        <v>0.95</v>
      </c>
      <c r="E232" s="9"/>
      <c r="F232" s="20"/>
      <c r="G232" s="13">
        <f>IF(ISBLANK(Table1[[#This Row],[EARNED]]),"",Table1[[#This Row],[EARNED]])</f>
        <v>1.25</v>
      </c>
      <c r="H232" s="38"/>
      <c r="I232" s="9"/>
      <c r="J232" s="11"/>
      <c r="K232" s="20"/>
    </row>
    <row r="233" spans="1:11" x14ac:dyDescent="0.3">
      <c r="A233" s="39">
        <f t="shared" ref="A233:A250" si="11">EDATE(A232,1)</f>
        <v>39508</v>
      </c>
      <c r="B233" s="20" t="s">
        <v>53</v>
      </c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>
        <v>2</v>
      </c>
      <c r="I233" s="9"/>
      <c r="J233" s="11"/>
      <c r="K233" s="20" t="s">
        <v>214</v>
      </c>
    </row>
    <row r="234" spans="1:11" x14ac:dyDescent="0.3">
      <c r="A234" s="39"/>
      <c r="B234" s="20" t="s">
        <v>215</v>
      </c>
      <c r="C234" s="13">
        <v>1.25</v>
      </c>
      <c r="D234" s="38">
        <v>1.5150000000000001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3">
      <c r="A235" s="39">
        <f>EDATE(A233,1)</f>
        <v>39539</v>
      </c>
      <c r="B235" s="20" t="s">
        <v>216</v>
      </c>
      <c r="C235" s="13">
        <v>1.25</v>
      </c>
      <c r="D235" s="38">
        <v>1.5350000000000001</v>
      </c>
      <c r="E235" s="9"/>
      <c r="F235" s="20"/>
      <c r="G235" s="13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3">
      <c r="A236" s="39">
        <f t="shared" si="11"/>
        <v>39569</v>
      </c>
      <c r="B236" s="20" t="s">
        <v>59</v>
      </c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 t="s">
        <v>217</v>
      </c>
    </row>
    <row r="237" spans="1:11" x14ac:dyDescent="0.3">
      <c r="A237" s="39"/>
      <c r="B237" s="20" t="s">
        <v>59</v>
      </c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 t="s">
        <v>218</v>
      </c>
    </row>
    <row r="238" spans="1:11" x14ac:dyDescent="0.3">
      <c r="A238" s="39"/>
      <c r="B238" s="20" t="s">
        <v>48</v>
      </c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>
        <v>3</v>
      </c>
      <c r="I238" s="9"/>
      <c r="J238" s="11"/>
      <c r="K238" s="20" t="s">
        <v>219</v>
      </c>
    </row>
    <row r="239" spans="1:11" x14ac:dyDescent="0.3">
      <c r="A239" s="39"/>
      <c r="B239" s="20" t="s">
        <v>220</v>
      </c>
      <c r="C239" s="13">
        <v>1.25</v>
      </c>
      <c r="D239" s="38">
        <v>1.748</v>
      </c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39">
        <f>EDATE(A236,1)</f>
        <v>39600</v>
      </c>
      <c r="B240" s="20" t="s">
        <v>221</v>
      </c>
      <c r="C240" s="13">
        <v>1.25</v>
      </c>
      <c r="D240" s="38">
        <v>0.98299999999999998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f t="shared" si="11"/>
        <v>39630</v>
      </c>
      <c r="B241" s="20" t="s">
        <v>57</v>
      </c>
      <c r="C241" s="13"/>
      <c r="D241" s="38"/>
      <c r="E241" s="9"/>
      <c r="F241" s="20"/>
      <c r="G241" s="13" t="str">
        <f>IF(ISBLANK(Table1[[#This Row],[EARNED]]),"",Table1[[#This Row],[EARNED]])</f>
        <v/>
      </c>
      <c r="H241" s="38">
        <v>1</v>
      </c>
      <c r="I241" s="9"/>
      <c r="J241" s="11"/>
      <c r="K241" s="51">
        <v>45121</v>
      </c>
    </row>
    <row r="242" spans="1:11" x14ac:dyDescent="0.3">
      <c r="A242" s="39"/>
      <c r="B242" s="20" t="s">
        <v>223</v>
      </c>
      <c r="C242" s="13">
        <v>1.25</v>
      </c>
      <c r="D242" s="38">
        <v>1.637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39">
        <f>EDATE(A241,1)</f>
        <v>39661</v>
      </c>
      <c r="B243" s="20" t="s">
        <v>57</v>
      </c>
      <c r="C243" s="13"/>
      <c r="D243" s="38"/>
      <c r="E243" s="9"/>
      <c r="F243" s="20"/>
      <c r="G243" s="13" t="str">
        <f>IF(ISBLANK(Table1[[#This Row],[EARNED]]),"",Table1[[#This Row],[EARNED]])</f>
        <v/>
      </c>
      <c r="H243" s="38">
        <v>1</v>
      </c>
      <c r="I243" s="9"/>
      <c r="J243" s="11"/>
      <c r="K243" s="51">
        <v>45159</v>
      </c>
    </row>
    <row r="244" spans="1:11" x14ac:dyDescent="0.3">
      <c r="A244" s="39"/>
      <c r="B244" s="20" t="s">
        <v>222</v>
      </c>
      <c r="C244" s="13">
        <v>1.25</v>
      </c>
      <c r="D244" s="38">
        <v>1.996</v>
      </c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3">
      <c r="A245" s="39">
        <f>EDATE(A243,1)</f>
        <v>39692</v>
      </c>
      <c r="B245" s="20" t="s">
        <v>224</v>
      </c>
      <c r="C245" s="13"/>
      <c r="D245" s="38"/>
      <c r="E245" s="9"/>
      <c r="F245" s="20"/>
      <c r="G245" s="13" t="str">
        <f>IF(ISBLANK(Table1[[#This Row],[EARNED]]),"",Table1[[#This Row],[EARNED]])</f>
        <v/>
      </c>
      <c r="H245" s="38">
        <v>5</v>
      </c>
      <c r="I245" s="9"/>
      <c r="J245" s="11"/>
      <c r="K245" s="54" t="s">
        <v>225</v>
      </c>
    </row>
    <row r="246" spans="1:11" x14ac:dyDescent="0.3">
      <c r="A246" s="39"/>
      <c r="B246" s="20" t="s">
        <v>226</v>
      </c>
      <c r="C246" s="13">
        <v>1.25</v>
      </c>
      <c r="D246" s="38">
        <v>2.056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3">
      <c r="A247" s="39">
        <f>EDATE(A245,1)</f>
        <v>39722</v>
      </c>
      <c r="B247" s="20" t="s">
        <v>48</v>
      </c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>
        <v>3</v>
      </c>
      <c r="I247" s="9"/>
      <c r="J247" s="11"/>
      <c r="K247" s="20" t="s">
        <v>227</v>
      </c>
    </row>
    <row r="248" spans="1:11" x14ac:dyDescent="0.3">
      <c r="A248" s="39"/>
      <c r="B248" s="20" t="s">
        <v>228</v>
      </c>
      <c r="C248" s="13">
        <v>1.25</v>
      </c>
      <c r="D248" s="38">
        <v>3.2149999999999999</v>
      </c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f>EDATE(A247,1)</f>
        <v>39753</v>
      </c>
      <c r="B249" s="20" t="s">
        <v>229</v>
      </c>
      <c r="C249" s="13">
        <v>1.25</v>
      </c>
      <c r="D249" s="38">
        <v>1.754</v>
      </c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/>
    </row>
    <row r="250" spans="1:11" x14ac:dyDescent="0.3">
      <c r="A250" s="39">
        <f t="shared" si="11"/>
        <v>39783</v>
      </c>
      <c r="B250" s="20" t="s">
        <v>57</v>
      </c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>
        <v>1</v>
      </c>
      <c r="I250" s="9"/>
      <c r="J250" s="11"/>
      <c r="K250" s="51">
        <v>45272</v>
      </c>
    </row>
    <row r="251" spans="1:11" x14ac:dyDescent="0.3">
      <c r="A251" s="39"/>
      <c r="B251" s="20" t="s">
        <v>174</v>
      </c>
      <c r="C251" s="13"/>
      <c r="D251" s="38">
        <v>5</v>
      </c>
      <c r="E251" s="9"/>
      <c r="F251" s="20"/>
      <c r="G251" s="13" t="str">
        <f>IF(ISBLANK(Table1[[#This Row],[EARNED]]),"",Table1[[#This Row],[EARNED]])</f>
        <v/>
      </c>
      <c r="H251" s="38"/>
      <c r="I251" s="9"/>
      <c r="J251" s="11"/>
      <c r="K251" s="20"/>
    </row>
    <row r="252" spans="1:11" x14ac:dyDescent="0.3">
      <c r="A252" s="39"/>
      <c r="B252" s="20" t="s">
        <v>230</v>
      </c>
      <c r="C252" s="13"/>
      <c r="D252" s="38">
        <v>2.4649999999999999</v>
      </c>
      <c r="E252" s="9"/>
      <c r="F252" s="20"/>
      <c r="G252" s="13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3">
      <c r="A253" s="52" t="s">
        <v>231</v>
      </c>
      <c r="B253" s="20"/>
      <c r="C253" s="13"/>
      <c r="D253" s="38"/>
      <c r="E253" s="9"/>
      <c r="F253" s="20"/>
      <c r="G253" s="13" t="str">
        <f>IF(ISBLANK(Table1[[#This Row],[EARNED]]),"",Table1[[#This Row],[EARNED]])</f>
        <v/>
      </c>
      <c r="H253" s="38"/>
      <c r="I253" s="9"/>
      <c r="J253" s="11"/>
      <c r="K253" s="20"/>
    </row>
    <row r="254" spans="1:11" x14ac:dyDescent="0.3">
      <c r="A254" s="39">
        <v>39814</v>
      </c>
      <c r="B254" s="20" t="s">
        <v>53</v>
      </c>
      <c r="C254" s="13"/>
      <c r="D254" s="38"/>
      <c r="E254" s="9"/>
      <c r="F254" s="20"/>
      <c r="G254" s="13" t="str">
        <f>IF(ISBLANK(Table1[[#This Row],[EARNED]]),"",Table1[[#This Row],[EARNED]])</f>
        <v/>
      </c>
      <c r="H254" s="38">
        <v>2</v>
      </c>
      <c r="I254" s="9"/>
      <c r="J254" s="11"/>
      <c r="K254" s="20" t="s">
        <v>232</v>
      </c>
    </row>
    <row r="255" spans="1:11" x14ac:dyDescent="0.3">
      <c r="A255" s="39"/>
      <c r="B255" s="20" t="s">
        <v>233</v>
      </c>
      <c r="C255" s="13">
        <v>1.25</v>
      </c>
      <c r="D255" s="38">
        <v>0.39</v>
      </c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3">
      <c r="A256" s="39">
        <f>EDATE(A254,1)</f>
        <v>39845</v>
      </c>
      <c r="B256" s="20" t="s">
        <v>57</v>
      </c>
      <c r="C256" s="13"/>
      <c r="D256" s="38"/>
      <c r="E256" s="9"/>
      <c r="F256" s="20"/>
      <c r="G256" s="13" t="str">
        <f>IF(ISBLANK(Table1[[#This Row],[EARNED]]),"",Table1[[#This Row],[EARNED]])</f>
        <v/>
      </c>
      <c r="H256" s="38">
        <v>1</v>
      </c>
      <c r="I256" s="9"/>
      <c r="J256" s="11"/>
      <c r="K256" s="51">
        <v>44980</v>
      </c>
    </row>
    <row r="257" spans="1:11" x14ac:dyDescent="0.3">
      <c r="A257" s="39"/>
      <c r="B257" s="20" t="s">
        <v>187</v>
      </c>
      <c r="C257" s="13">
        <v>1.25</v>
      </c>
      <c r="D257" s="38">
        <v>0.36699999999999999</v>
      </c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39">
        <f>EDATE(A256,1)</f>
        <v>39873</v>
      </c>
      <c r="B258" s="20" t="s">
        <v>121</v>
      </c>
      <c r="C258" s="13"/>
      <c r="D258" s="38"/>
      <c r="E258" s="9"/>
      <c r="F258" s="20"/>
      <c r="G258" s="13" t="str">
        <f>IF(ISBLANK(Table1[[#This Row],[EARNED]]),"",Table1[[#This Row],[EARNED]])</f>
        <v/>
      </c>
      <c r="H258" s="38"/>
      <c r="I258" s="9"/>
      <c r="J258" s="11"/>
      <c r="K258" s="20" t="s">
        <v>234</v>
      </c>
    </row>
    <row r="259" spans="1:11" x14ac:dyDescent="0.3">
      <c r="A259" s="39"/>
      <c r="B259" s="20" t="s">
        <v>235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>
        <v>0.44400000000000001</v>
      </c>
      <c r="I259" s="9"/>
      <c r="J259" s="11"/>
      <c r="K259" s="20"/>
    </row>
    <row r="260" spans="1:11" x14ac:dyDescent="0.3">
      <c r="A260" s="39">
        <f>EDATE(A258,1)</f>
        <v>39904</v>
      </c>
      <c r="B260" s="20" t="s">
        <v>53</v>
      </c>
      <c r="C260" s="13"/>
      <c r="D260" s="38"/>
      <c r="E260" s="9"/>
      <c r="F260" s="20"/>
      <c r="G260" s="13" t="str">
        <f>IF(ISBLANK(Table1[[#This Row],[EARNED]]),"",Table1[[#This Row],[EARNED]])</f>
        <v/>
      </c>
      <c r="H260" s="38">
        <v>2</v>
      </c>
      <c r="I260" s="9"/>
      <c r="J260" s="11"/>
      <c r="K260" s="20" t="s">
        <v>236</v>
      </c>
    </row>
    <row r="261" spans="1:11" x14ac:dyDescent="0.3">
      <c r="A261" s="39"/>
      <c r="B261" s="20" t="s">
        <v>53</v>
      </c>
      <c r="C261" s="13"/>
      <c r="D261" s="38"/>
      <c r="E261" s="9"/>
      <c r="F261" s="20"/>
      <c r="G261" s="13" t="str">
        <f>IF(ISBLANK(Table1[[#This Row],[EARNED]]),"",Table1[[#This Row],[EARNED]])</f>
        <v/>
      </c>
      <c r="H261" s="38">
        <v>2</v>
      </c>
      <c r="I261" s="9"/>
      <c r="J261" s="11"/>
      <c r="K261" s="20" t="s">
        <v>237</v>
      </c>
    </row>
    <row r="262" spans="1:11" x14ac:dyDescent="0.3">
      <c r="A262" s="39"/>
      <c r="B262" s="20" t="s">
        <v>238</v>
      </c>
      <c r="C262" s="13">
        <v>1.25</v>
      </c>
      <c r="D262" s="38">
        <v>0.22900000000000001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3">
      <c r="A263" s="39">
        <f>EDATE(A260,1)</f>
        <v>39934</v>
      </c>
      <c r="B263" s="20" t="s">
        <v>57</v>
      </c>
      <c r="C263" s="13"/>
      <c r="D263" s="38"/>
      <c r="E263" s="9"/>
      <c r="F263" s="20"/>
      <c r="G263" s="13" t="str">
        <f>IF(ISBLANK(Table1[[#This Row],[EARNED]]),"",Table1[[#This Row],[EARNED]])</f>
        <v/>
      </c>
      <c r="H263" s="38">
        <v>1</v>
      </c>
      <c r="I263" s="9"/>
      <c r="J263" s="11"/>
      <c r="K263" s="55">
        <v>43952</v>
      </c>
    </row>
    <row r="264" spans="1:11" x14ac:dyDescent="0.3">
      <c r="A264" s="39"/>
      <c r="B264" s="20" t="s">
        <v>239</v>
      </c>
      <c r="C264" s="13">
        <v>1.25</v>
      </c>
      <c r="D264" s="38">
        <v>0.20200000000000001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3">
      <c r="A265" s="39">
        <f>EDATE(A263,1)</f>
        <v>39965</v>
      </c>
      <c r="B265" s="20" t="s">
        <v>158</v>
      </c>
      <c r="C265" s="13">
        <v>1.25</v>
      </c>
      <c r="D265" s="38">
        <v>0.14600000000000002</v>
      </c>
      <c r="E265" s="9"/>
      <c r="F265" s="20"/>
      <c r="G265" s="13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3">
      <c r="A266" s="39">
        <f t="shared" ref="A266:A270" si="12">EDATE(A265,1)</f>
        <v>39995</v>
      </c>
      <c r="B266" s="20" t="s">
        <v>57</v>
      </c>
      <c r="C266" s="13"/>
      <c r="D266" s="38"/>
      <c r="E266" s="9"/>
      <c r="F266" s="20"/>
      <c r="G266" s="13" t="str">
        <f>IF(ISBLANK(Table1[[#This Row],[EARNED]]),"",Table1[[#This Row],[EARNED]])</f>
        <v/>
      </c>
      <c r="H266" s="38">
        <v>1</v>
      </c>
      <c r="I266" s="9"/>
      <c r="J266" s="11"/>
      <c r="K266" s="51">
        <v>45137</v>
      </c>
    </row>
    <row r="267" spans="1:11" x14ac:dyDescent="0.3">
      <c r="A267" s="39"/>
      <c r="B267" s="20" t="s">
        <v>240</v>
      </c>
      <c r="C267" s="13">
        <v>1.25</v>
      </c>
      <c r="D267" s="38">
        <v>0.99199999999999999</v>
      </c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39">
        <f>EDATE(A266,1)</f>
        <v>40026</v>
      </c>
      <c r="B268" s="20" t="s">
        <v>241</v>
      </c>
      <c r="C268" s="13">
        <v>1.25</v>
      </c>
      <c r="D268" s="38">
        <v>1.2210000000000001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39">
        <f t="shared" si="12"/>
        <v>40057</v>
      </c>
      <c r="B269" s="20" t="s">
        <v>242</v>
      </c>
      <c r="C269" s="13">
        <v>1.25</v>
      </c>
      <c r="D269" s="38">
        <v>1.212</v>
      </c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3">
      <c r="A270" s="39">
        <f t="shared" si="12"/>
        <v>40087</v>
      </c>
      <c r="B270" s="20" t="s">
        <v>53</v>
      </c>
      <c r="C270" s="13"/>
      <c r="D270" s="38"/>
      <c r="E270" s="9"/>
      <c r="F270" s="20"/>
      <c r="G270" s="13" t="str">
        <f>IF(ISBLANK(Table1[[#This Row],[EARNED]]),"",Table1[[#This Row],[EARNED]])</f>
        <v/>
      </c>
      <c r="H270" s="38">
        <v>2</v>
      </c>
      <c r="I270" s="9"/>
      <c r="J270" s="11"/>
      <c r="K270" s="20" t="s">
        <v>243</v>
      </c>
    </row>
    <row r="271" spans="1:11" x14ac:dyDescent="0.3">
      <c r="A271" s="39"/>
      <c r="B271" s="20" t="s">
        <v>59</v>
      </c>
      <c r="C271" s="13"/>
      <c r="D271" s="38"/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20" t="s">
        <v>60</v>
      </c>
    </row>
    <row r="272" spans="1:11" x14ac:dyDescent="0.3">
      <c r="A272" s="39"/>
      <c r="B272" s="20" t="s">
        <v>53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>
        <v>2</v>
      </c>
      <c r="I272" s="9"/>
      <c r="J272" s="11"/>
      <c r="K272" s="20" t="s">
        <v>246</v>
      </c>
    </row>
    <row r="273" spans="1:11" x14ac:dyDescent="0.3">
      <c r="A273" s="39"/>
      <c r="B273" s="20" t="s">
        <v>244</v>
      </c>
      <c r="C273" s="13">
        <v>1.25</v>
      </c>
      <c r="D273" s="38">
        <v>0.65400000000000003</v>
      </c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39">
        <f>EDATE(A270,1)</f>
        <v>40118</v>
      </c>
      <c r="B274" s="20" t="s">
        <v>174</v>
      </c>
      <c r="C274" s="13"/>
      <c r="D274" s="38">
        <v>5</v>
      </c>
      <c r="E274" s="9"/>
      <c r="F274" s="20"/>
      <c r="G274" s="13" t="str">
        <f>IF(ISBLANK(Table1[[#This Row],[EARNED]]),"",Table1[[#This Row],[EARNED]])</f>
        <v/>
      </c>
      <c r="H274" s="38"/>
      <c r="I274" s="9"/>
      <c r="J274" s="11"/>
      <c r="K274" s="20" t="s">
        <v>245</v>
      </c>
    </row>
    <row r="275" spans="1:11" x14ac:dyDescent="0.3">
      <c r="A275" s="39"/>
      <c r="B275" s="20" t="s">
        <v>53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2</v>
      </c>
      <c r="I275" s="9"/>
      <c r="J275" s="11"/>
      <c r="K275" s="20" t="s">
        <v>247</v>
      </c>
    </row>
    <row r="276" spans="1:11" x14ac:dyDescent="0.3">
      <c r="A276" s="39"/>
      <c r="B276" s="20" t="s">
        <v>248</v>
      </c>
      <c r="C276" s="13">
        <v>1.25</v>
      </c>
      <c r="D276" s="38">
        <v>1.254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f>EDATE(A274,1)</f>
        <v>40148</v>
      </c>
      <c r="B277" s="20" t="s">
        <v>48</v>
      </c>
      <c r="C277" s="13"/>
      <c r="D277" s="38"/>
      <c r="E277" s="9"/>
      <c r="F277" s="20"/>
      <c r="G277" s="13" t="str">
        <f>IF(ISBLANK(Table1[[#This Row],[EARNED]]),"",Table1[[#This Row],[EARNED]])</f>
        <v/>
      </c>
      <c r="H277" s="38">
        <v>3</v>
      </c>
      <c r="I277" s="9"/>
      <c r="J277" s="11"/>
      <c r="K277" s="20" t="s">
        <v>249</v>
      </c>
    </row>
    <row r="278" spans="1:11" x14ac:dyDescent="0.3">
      <c r="A278" s="39"/>
      <c r="B278" s="20" t="s">
        <v>250</v>
      </c>
      <c r="C278" s="13">
        <v>1.25</v>
      </c>
      <c r="D278" s="38">
        <v>1.333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3">
      <c r="A279" s="52" t="s">
        <v>251</v>
      </c>
      <c r="B279" s="20"/>
      <c r="C279" s="13"/>
      <c r="D279" s="38"/>
      <c r="E279" s="9"/>
      <c r="F279" s="20"/>
      <c r="G279" s="13" t="str">
        <f>IF(ISBLANK(Table1[[#This Row],[EARNED]]),"",Table1[[#This Row],[EARNED]])</f>
        <v/>
      </c>
      <c r="H279" s="38"/>
      <c r="I279" s="9"/>
      <c r="J279" s="11"/>
      <c r="K279" s="20"/>
    </row>
    <row r="280" spans="1:11" x14ac:dyDescent="0.3">
      <c r="A280" s="39">
        <v>40179</v>
      </c>
      <c r="B280" s="20" t="s">
        <v>57</v>
      </c>
      <c r="C280" s="13"/>
      <c r="D280" s="38"/>
      <c r="E280" s="9"/>
      <c r="F280" s="20"/>
      <c r="G280" s="13" t="str">
        <f>IF(ISBLANK(Table1[[#This Row],[EARNED]]),"",Table1[[#This Row],[EARNED]])</f>
        <v/>
      </c>
      <c r="H280" s="38">
        <v>1</v>
      </c>
      <c r="I280" s="9"/>
      <c r="J280" s="11"/>
      <c r="K280" s="51">
        <v>44935</v>
      </c>
    </row>
    <row r="281" spans="1:11" x14ac:dyDescent="0.3">
      <c r="A281" s="39"/>
      <c r="B281" s="20" t="s">
        <v>252</v>
      </c>
      <c r="C281" s="13">
        <v>1.25</v>
      </c>
      <c r="D281" s="38">
        <v>1.6040000000000001</v>
      </c>
      <c r="E281" s="9"/>
      <c r="F281" s="20"/>
      <c r="G281" s="13">
        <f>IF(ISBLANK(Table1[[#This Row],[EARNED]]),"",Table1[[#This Row],[EARNED]])</f>
        <v>1.25</v>
      </c>
      <c r="H281" s="38"/>
      <c r="I281" s="9"/>
      <c r="J281" s="11"/>
      <c r="K281" s="20"/>
    </row>
    <row r="282" spans="1:11" x14ac:dyDescent="0.3">
      <c r="A282" s="39">
        <f>EDATE(A280,1)</f>
        <v>40210</v>
      </c>
      <c r="B282" s="20" t="s">
        <v>53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2</v>
      </c>
      <c r="I282" s="9"/>
      <c r="J282" s="11"/>
      <c r="K282" s="20" t="s">
        <v>253</v>
      </c>
    </row>
    <row r="283" spans="1:11" x14ac:dyDescent="0.3">
      <c r="A283" s="39"/>
      <c r="B283" s="20" t="s">
        <v>254</v>
      </c>
      <c r="C283" s="13">
        <v>1.25</v>
      </c>
      <c r="D283" s="38">
        <v>1.929</v>
      </c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39">
        <f>EDATE(A282,1)</f>
        <v>40238</v>
      </c>
      <c r="B284" s="20" t="s">
        <v>57</v>
      </c>
      <c r="C284" s="13"/>
      <c r="D284" s="38"/>
      <c r="E284" s="9"/>
      <c r="F284" s="20"/>
      <c r="G284" s="13" t="str">
        <f>IF(ISBLANK(Table1[[#This Row],[EARNED]]),"",Table1[[#This Row],[EARNED]])</f>
        <v/>
      </c>
      <c r="H284" s="38">
        <v>1</v>
      </c>
      <c r="I284" s="9"/>
      <c r="J284" s="11"/>
      <c r="K284" s="51">
        <v>45016</v>
      </c>
    </row>
    <row r="285" spans="1:11" x14ac:dyDescent="0.3">
      <c r="A285" s="39"/>
      <c r="B285" s="20" t="s">
        <v>255</v>
      </c>
      <c r="C285" s="13">
        <v>1.25</v>
      </c>
      <c r="D285" s="38">
        <v>2.2080000000000002</v>
      </c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3">
      <c r="A286" s="39">
        <f>EDATE(A284,1)</f>
        <v>40269</v>
      </c>
      <c r="B286" s="20" t="s">
        <v>57</v>
      </c>
      <c r="C286" s="13"/>
      <c r="D286" s="38"/>
      <c r="E286" s="9"/>
      <c r="F286" s="20"/>
      <c r="G286" s="13" t="str">
        <f>IF(ISBLANK(Table1[[#This Row],[EARNED]]),"",Table1[[#This Row],[EARNED]])</f>
        <v/>
      </c>
      <c r="H286" s="38">
        <v>1</v>
      </c>
      <c r="I286" s="9"/>
      <c r="J286" s="11"/>
      <c r="K286" s="51">
        <v>45036</v>
      </c>
    </row>
    <row r="287" spans="1:11" x14ac:dyDescent="0.3">
      <c r="A287" s="39"/>
      <c r="B287" s="20" t="s">
        <v>256</v>
      </c>
      <c r="C287" s="13">
        <v>1.25</v>
      </c>
      <c r="D287" s="38">
        <v>1.1619999999999999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3">
      <c r="A288" s="39">
        <f>EDATE(A286,1)</f>
        <v>40299</v>
      </c>
      <c r="B288" s="20" t="s">
        <v>57</v>
      </c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>
        <v>1</v>
      </c>
      <c r="I288" s="9"/>
      <c r="J288" s="11"/>
      <c r="K288" s="51">
        <v>45072</v>
      </c>
    </row>
    <row r="289" spans="1:11" x14ac:dyDescent="0.3">
      <c r="A289" s="39"/>
      <c r="B289" s="20" t="s">
        <v>257</v>
      </c>
      <c r="C289" s="13">
        <v>1.25</v>
      </c>
      <c r="D289" s="38">
        <v>1.1600000000000001</v>
      </c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39">
        <f>EDATE(A288,1)</f>
        <v>40330</v>
      </c>
      <c r="B290" s="20" t="s">
        <v>258</v>
      </c>
      <c r="C290" s="13">
        <v>1.25</v>
      </c>
      <c r="D290" s="38">
        <v>1.462</v>
      </c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3">
      <c r="A291" s="39">
        <f t="shared" ref="A291:A298" si="13">EDATE(A290,1)</f>
        <v>40360</v>
      </c>
      <c r="B291" s="20" t="s">
        <v>57</v>
      </c>
      <c r="C291" s="13"/>
      <c r="D291" s="38"/>
      <c r="E291" s="9"/>
      <c r="F291" s="20"/>
      <c r="G291" s="13" t="str">
        <f>IF(ISBLANK(Table1[[#This Row],[EARNED]]),"",Table1[[#This Row],[EARNED]])</f>
        <v/>
      </c>
      <c r="H291" s="38">
        <v>1</v>
      </c>
      <c r="I291" s="9"/>
      <c r="J291" s="11"/>
      <c r="K291" s="51">
        <v>45115</v>
      </c>
    </row>
    <row r="292" spans="1:11" x14ac:dyDescent="0.3">
      <c r="A292" s="39"/>
      <c r="B292" s="20" t="s">
        <v>53</v>
      </c>
      <c r="C292" s="13"/>
      <c r="D292" s="38"/>
      <c r="E292" s="9"/>
      <c r="F292" s="20"/>
      <c r="G292" s="13" t="str">
        <f>IF(ISBLANK(Table1[[#This Row],[EARNED]]),"",Table1[[#This Row],[EARNED]])</f>
        <v/>
      </c>
      <c r="H292" s="38">
        <v>2</v>
      </c>
      <c r="I292" s="9"/>
      <c r="J292" s="11"/>
      <c r="K292" s="20" t="s">
        <v>259</v>
      </c>
    </row>
    <row r="293" spans="1:11" x14ac:dyDescent="0.3">
      <c r="A293" s="39"/>
      <c r="B293" s="20" t="s">
        <v>260</v>
      </c>
      <c r="C293" s="13">
        <v>1.25</v>
      </c>
      <c r="D293" s="38">
        <v>0.86899999999999999</v>
      </c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39">
        <f>EDATE(A291,1)</f>
        <v>40391</v>
      </c>
      <c r="B294" s="20" t="s">
        <v>261</v>
      </c>
      <c r="C294" s="13">
        <v>1.25</v>
      </c>
      <c r="D294" s="38">
        <v>0.82899999999999996</v>
      </c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3">
      <c r="A295" s="39">
        <f t="shared" si="13"/>
        <v>40422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39">
        <f t="shared" si="13"/>
        <v>40452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3">
      <c r="A297" s="39">
        <f t="shared" si="13"/>
        <v>40483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39">
        <f t="shared" si="13"/>
        <v>40513</v>
      </c>
      <c r="B298" s="20" t="s">
        <v>174</v>
      </c>
      <c r="C298" s="13">
        <v>1.25</v>
      </c>
      <c r="D298" s="38">
        <v>5</v>
      </c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52" t="s">
        <v>262</v>
      </c>
      <c r="B299" s="20"/>
      <c r="C299" s="13"/>
      <c r="D299" s="38"/>
      <c r="E299" s="9"/>
      <c r="F299" s="20"/>
      <c r="G299" s="13" t="str">
        <f>IF(ISBLANK(Table1[[#This Row],[EARNED]]),"",Table1[[#This Row],[EARNED]])</f>
        <v/>
      </c>
      <c r="H299" s="38"/>
      <c r="I299" s="9"/>
      <c r="J299" s="11"/>
      <c r="K299" s="20"/>
    </row>
    <row r="300" spans="1:11" x14ac:dyDescent="0.3">
      <c r="A300" s="40">
        <v>40544</v>
      </c>
      <c r="B300" s="15"/>
      <c r="C300" s="41">
        <v>1.25</v>
      </c>
      <c r="D300" s="42"/>
      <c r="E300" s="53"/>
      <c r="F300" s="15"/>
      <c r="G300" s="41">
        <f>IF(ISBLANK(Table1[[#This Row],[EARNED]]),"",Table1[[#This Row],[EARNED]])</f>
        <v>1.25</v>
      </c>
      <c r="H300" s="42"/>
      <c r="I300" s="53"/>
      <c r="J300" s="12"/>
      <c r="K300" s="15"/>
    </row>
    <row r="301" spans="1:11" x14ac:dyDescent="0.3">
      <c r="A301" s="39">
        <f>EDATE(A300,1)</f>
        <v>40575</v>
      </c>
      <c r="B301" s="20"/>
      <c r="C301" s="41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3">
      <c r="A302" s="39">
        <f t="shared" ref="A302:A311" si="14">EDATE(A301,1)</f>
        <v>40603</v>
      </c>
      <c r="B302" s="20"/>
      <c r="C302" s="41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39">
        <f t="shared" si="14"/>
        <v>40634</v>
      </c>
      <c r="B303" s="20"/>
      <c r="C303" s="41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39">
        <f t="shared" si="14"/>
        <v>40664</v>
      </c>
      <c r="B304" s="20" t="s">
        <v>263</v>
      </c>
      <c r="C304" s="13"/>
      <c r="D304" s="38">
        <v>6</v>
      </c>
      <c r="E304" s="9"/>
      <c r="F304" s="20"/>
      <c r="G304" s="13" t="str">
        <f>IF(ISBLANK(Table1[[#This Row],[EARNED]]),"",Table1[[#This Row],[EARNED]])</f>
        <v/>
      </c>
      <c r="H304" s="38"/>
      <c r="I304" s="9"/>
      <c r="J304" s="11"/>
      <c r="K304" s="20" t="s">
        <v>264</v>
      </c>
    </row>
    <row r="305" spans="1:11" x14ac:dyDescent="0.3">
      <c r="A305" s="39"/>
      <c r="B305" s="20"/>
      <c r="C305" s="41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39">
        <f>EDATE(A304,1)</f>
        <v>40695</v>
      </c>
      <c r="B306" s="20"/>
      <c r="C306" s="41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>
        <f t="shared" si="14"/>
        <v>40725</v>
      </c>
      <c r="B307" s="20"/>
      <c r="C307" s="41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/>
      <c r="I307" s="9"/>
      <c r="J307" s="11"/>
      <c r="K307" s="20"/>
    </row>
    <row r="308" spans="1:11" x14ac:dyDescent="0.3">
      <c r="A308" s="39">
        <f t="shared" si="14"/>
        <v>40756</v>
      </c>
      <c r="B308" s="20"/>
      <c r="C308" s="41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f t="shared" si="14"/>
        <v>40787</v>
      </c>
      <c r="B309" s="20"/>
      <c r="C309" s="41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3">
      <c r="A310" s="39">
        <f t="shared" si="14"/>
        <v>40817</v>
      </c>
      <c r="B310" s="20"/>
      <c r="C310" s="41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3">
      <c r="A311" s="39">
        <f t="shared" si="14"/>
        <v>40848</v>
      </c>
      <c r="B311" s="20" t="s">
        <v>265</v>
      </c>
      <c r="C311" s="13"/>
      <c r="D311" s="38"/>
      <c r="E311" s="9"/>
      <c r="F311" s="20"/>
      <c r="G311" s="13" t="str">
        <f>IF(ISBLANK(Table1[[#This Row],[EARNED]]),"",Table1[[#This Row],[EARNED]])</f>
        <v/>
      </c>
      <c r="H311" s="38">
        <v>7</v>
      </c>
      <c r="I311" s="9"/>
      <c r="J311" s="11"/>
      <c r="K311" s="20" t="s">
        <v>266</v>
      </c>
    </row>
    <row r="312" spans="1:11" x14ac:dyDescent="0.3">
      <c r="A312" s="39"/>
      <c r="B312" s="20"/>
      <c r="C312" s="41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39">
        <f>EDATE(A311,1)</f>
        <v>40878</v>
      </c>
      <c r="B313" s="20" t="s">
        <v>265</v>
      </c>
      <c r="C313" s="13"/>
      <c r="D313" s="38"/>
      <c r="E313" s="9"/>
      <c r="F313" s="20"/>
      <c r="G313" s="13" t="str">
        <f>IF(ISBLANK(Table1[[#This Row],[EARNED]]),"",Table1[[#This Row],[EARNED]])</f>
        <v/>
      </c>
      <c r="H313" s="38">
        <v>7</v>
      </c>
      <c r="I313" s="9"/>
      <c r="J313" s="11"/>
      <c r="K313" s="20" t="s">
        <v>267</v>
      </c>
    </row>
    <row r="314" spans="1:11" x14ac:dyDescent="0.3">
      <c r="A314" s="39"/>
      <c r="B314" s="20" t="s">
        <v>268</v>
      </c>
      <c r="C314" s="41">
        <v>1.25</v>
      </c>
      <c r="D314" s="38">
        <v>0.75600000000000001</v>
      </c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3">
      <c r="A315" s="52" t="s">
        <v>269</v>
      </c>
      <c r="B315" s="20"/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/>
    </row>
    <row r="316" spans="1:11" x14ac:dyDescent="0.3">
      <c r="A316" s="39">
        <v>40909</v>
      </c>
      <c r="B316" s="20" t="s">
        <v>270</v>
      </c>
      <c r="C316" s="13"/>
      <c r="D316" s="38"/>
      <c r="E316" s="9"/>
      <c r="F316" s="20"/>
      <c r="G316" s="13" t="str">
        <f>IF(ISBLANK(Table1[[#This Row],[EARNED]]),"",Table1[[#This Row],[EARNED]])</f>
        <v/>
      </c>
      <c r="H316" s="38">
        <v>9</v>
      </c>
      <c r="I316" s="9"/>
      <c r="J316" s="11"/>
      <c r="K316" s="20" t="s">
        <v>271</v>
      </c>
    </row>
    <row r="317" spans="1:11" x14ac:dyDescent="0.3">
      <c r="A317" s="39"/>
      <c r="B317" s="20" t="s">
        <v>108</v>
      </c>
      <c r="C317" s="13">
        <v>1.25</v>
      </c>
      <c r="D317" s="38">
        <v>5.6000000000000015E-2</v>
      </c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39">
        <f>EDATE(A316,1)</f>
        <v>40940</v>
      </c>
      <c r="B318" s="20" t="s">
        <v>272</v>
      </c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>
        <v>6</v>
      </c>
      <c r="I318" s="9"/>
      <c r="J318" s="11"/>
      <c r="K318" s="20" t="s">
        <v>273</v>
      </c>
    </row>
    <row r="319" spans="1:11" x14ac:dyDescent="0.3">
      <c r="A319" s="39"/>
      <c r="B319" s="20" t="s">
        <v>274</v>
      </c>
      <c r="C319" s="13">
        <v>1.25</v>
      </c>
      <c r="D319" s="38">
        <v>0.17300000000000001</v>
      </c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3">
      <c r="A320" s="39">
        <f>EDATE(A318,1)</f>
        <v>40969</v>
      </c>
      <c r="B320" s="20" t="s">
        <v>107</v>
      </c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>
        <v>4</v>
      </c>
      <c r="I320" s="9"/>
      <c r="J320" s="11"/>
      <c r="K320" s="20" t="s">
        <v>275</v>
      </c>
    </row>
    <row r="321" spans="1:11" x14ac:dyDescent="0.3">
      <c r="A321" s="39"/>
      <c r="B321" s="20" t="s">
        <v>276</v>
      </c>
      <c r="C321" s="13">
        <v>1.25</v>
      </c>
      <c r="D321" s="38">
        <v>1.085</v>
      </c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3">
      <c r="A322" s="39">
        <f>EDATE(A320,1)</f>
        <v>41000</v>
      </c>
      <c r="B322" s="20" t="s">
        <v>226</v>
      </c>
      <c r="C322" s="13">
        <v>1.25</v>
      </c>
      <c r="D322" s="38">
        <v>2.056</v>
      </c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3">
      <c r="A323" s="39">
        <f t="shared" ref="A323:A330" si="15">EDATE(A322,1)</f>
        <v>41030</v>
      </c>
      <c r="B323" s="20" t="s">
        <v>96</v>
      </c>
      <c r="C323" s="13"/>
      <c r="D323" s="38">
        <v>2</v>
      </c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 t="s">
        <v>277</v>
      </c>
    </row>
    <row r="324" spans="1:11" x14ac:dyDescent="0.3">
      <c r="A324" s="39"/>
      <c r="B324" s="20" t="s">
        <v>278</v>
      </c>
      <c r="C324" s="13">
        <v>1.25</v>
      </c>
      <c r="D324" s="38">
        <v>0.60599999999999998</v>
      </c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39">
        <f>EDATE(A323,1)</f>
        <v>41061</v>
      </c>
      <c r="B325" s="20" t="s">
        <v>279</v>
      </c>
      <c r="C325" s="13">
        <v>1.25</v>
      </c>
      <c r="D325" s="38">
        <v>2.004</v>
      </c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3">
      <c r="A326" s="39">
        <f t="shared" si="15"/>
        <v>41091</v>
      </c>
      <c r="B326" s="20" t="s">
        <v>119</v>
      </c>
      <c r="C326" s="13">
        <v>1.25</v>
      </c>
      <c r="D326" s="38">
        <v>1</v>
      </c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3">
      <c r="A327" s="39">
        <f t="shared" si="15"/>
        <v>41122</v>
      </c>
      <c r="B327" s="20" t="s">
        <v>280</v>
      </c>
      <c r="C327" s="13">
        <v>1.25</v>
      </c>
      <c r="D327" s="38">
        <v>0.91900000000000004</v>
      </c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39">
        <f t="shared" si="15"/>
        <v>41153</v>
      </c>
      <c r="B328" s="20" t="s">
        <v>281</v>
      </c>
      <c r="C328" s="13">
        <v>1.25</v>
      </c>
      <c r="D328" s="38">
        <v>9.1999999999999998E-2</v>
      </c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3">
      <c r="A329" s="39">
        <f t="shared" si="15"/>
        <v>41183</v>
      </c>
      <c r="B329" s="20" t="s">
        <v>68</v>
      </c>
      <c r="C329" s="13">
        <v>1.25</v>
      </c>
      <c r="D329" s="38">
        <v>0.01</v>
      </c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f t="shared" si="15"/>
        <v>41214</v>
      </c>
      <c r="B330" s="20" t="s">
        <v>282</v>
      </c>
      <c r="C330" s="13">
        <v>1.25</v>
      </c>
      <c r="D330" s="38">
        <v>0.14800000000000002</v>
      </c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39">
        <f>EDATE(A330,1)</f>
        <v>41244</v>
      </c>
      <c r="B331" s="20" t="s">
        <v>224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5</v>
      </c>
      <c r="I331" s="9"/>
      <c r="J331" s="11"/>
      <c r="K331" s="20" t="s">
        <v>283</v>
      </c>
    </row>
    <row r="332" spans="1:11" x14ac:dyDescent="0.3">
      <c r="A332" s="39"/>
      <c r="B332" s="20" t="s">
        <v>284</v>
      </c>
      <c r="C332" s="13">
        <v>1.25</v>
      </c>
      <c r="D332" s="38">
        <v>1.637</v>
      </c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52" t="s">
        <v>285</v>
      </c>
      <c r="B333" s="20"/>
      <c r="C333" s="13"/>
      <c r="D333" s="38"/>
      <c r="E333" s="9"/>
      <c r="F333" s="20"/>
      <c r="G333" s="13" t="str">
        <f>IF(ISBLANK(Table1[[#This Row],[EARNED]]),"",Table1[[#This Row],[EARNED]])</f>
        <v/>
      </c>
      <c r="H333" s="38"/>
      <c r="I333" s="9"/>
      <c r="J333" s="11"/>
      <c r="K333" s="20"/>
    </row>
    <row r="334" spans="1:11" x14ac:dyDescent="0.3">
      <c r="A334" s="39">
        <v>41275</v>
      </c>
      <c r="B334" s="20" t="s">
        <v>286</v>
      </c>
      <c r="C334" s="13">
        <v>1.25</v>
      </c>
      <c r="D334" s="38">
        <v>1.5580000000000001</v>
      </c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39">
        <f>EDATE(A334,1)</f>
        <v>41306</v>
      </c>
      <c r="B335" s="20" t="s">
        <v>287</v>
      </c>
      <c r="C335" s="13">
        <v>1.25</v>
      </c>
      <c r="D335" s="38">
        <v>1.5289999999999999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3">
      <c r="A336" s="39">
        <f t="shared" ref="A336:A346" si="16">EDATE(A335,1)</f>
        <v>41334</v>
      </c>
      <c r="B336" s="20" t="s">
        <v>288</v>
      </c>
      <c r="C336" s="13">
        <v>1.25</v>
      </c>
      <c r="D336" s="38">
        <v>1.323</v>
      </c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3">
      <c r="A337" s="39">
        <f t="shared" si="16"/>
        <v>41365</v>
      </c>
      <c r="B337" s="15" t="s">
        <v>289</v>
      </c>
      <c r="C337" s="13"/>
      <c r="D337" s="42">
        <v>4</v>
      </c>
      <c r="E337" s="53"/>
      <c r="F337" s="15"/>
      <c r="G337" s="41" t="str">
        <f>IF(ISBLANK(Table1[[#This Row],[EARNED]]),"",Table1[[#This Row],[EARNED]])</f>
        <v/>
      </c>
      <c r="H337" s="42"/>
      <c r="I337" s="53"/>
      <c r="J337" s="12"/>
      <c r="K337" s="15" t="s">
        <v>290</v>
      </c>
    </row>
    <row r="338" spans="1:11" x14ac:dyDescent="0.3">
      <c r="A338" s="39"/>
      <c r="B338" s="20" t="s">
        <v>291</v>
      </c>
      <c r="C338" s="13">
        <v>1.25</v>
      </c>
      <c r="D338" s="38">
        <v>0.52100000000000002</v>
      </c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39">
        <f>EDATE(A337,1)</f>
        <v>41395</v>
      </c>
      <c r="B339" s="20" t="s">
        <v>292</v>
      </c>
      <c r="C339" s="13">
        <v>1.25</v>
      </c>
      <c r="D339" s="38">
        <v>0.64400000000000002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f t="shared" si="16"/>
        <v>41426</v>
      </c>
      <c r="B340" s="20" t="s">
        <v>75</v>
      </c>
      <c r="C340" s="13">
        <v>1.25</v>
      </c>
      <c r="D340" s="38">
        <v>2.9000000000000012E-2</v>
      </c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39">
        <f t="shared" si="16"/>
        <v>41456</v>
      </c>
      <c r="B341" s="20" t="s">
        <v>293</v>
      </c>
      <c r="C341" s="13">
        <v>1.25</v>
      </c>
      <c r="D341" s="38">
        <v>0.5</v>
      </c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39">
        <f t="shared" si="16"/>
        <v>41487</v>
      </c>
      <c r="B342" s="20" t="s">
        <v>118</v>
      </c>
      <c r="C342" s="13">
        <v>1.25</v>
      </c>
      <c r="D342" s="38">
        <v>2E-3</v>
      </c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39">
        <f t="shared" si="16"/>
        <v>41518</v>
      </c>
      <c r="B343" s="20" t="s">
        <v>294</v>
      </c>
      <c r="C343" s="13">
        <v>1.25</v>
      </c>
      <c r="D343" s="38">
        <v>0.221</v>
      </c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39">
        <f t="shared" si="16"/>
        <v>41548</v>
      </c>
      <c r="B344" s="20" t="s">
        <v>295</v>
      </c>
      <c r="C344" s="13">
        <v>1.25</v>
      </c>
      <c r="D344" s="38">
        <v>4.01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39">
        <f t="shared" si="16"/>
        <v>41579</v>
      </c>
      <c r="B345" s="20" t="s">
        <v>296</v>
      </c>
      <c r="C345" s="13">
        <v>1.25</v>
      </c>
      <c r="D345" s="38">
        <v>0.66200000000000003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39">
        <f t="shared" si="16"/>
        <v>41609</v>
      </c>
      <c r="B346" s="20" t="s">
        <v>289</v>
      </c>
      <c r="C346" s="13"/>
      <c r="D346" s="38">
        <v>4</v>
      </c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 t="s">
        <v>297</v>
      </c>
    </row>
    <row r="347" spans="1:11" x14ac:dyDescent="0.3">
      <c r="A347" s="40"/>
      <c r="B347" s="15" t="s">
        <v>298</v>
      </c>
      <c r="C347" s="13">
        <v>1.25</v>
      </c>
      <c r="D347" s="42">
        <v>0.59</v>
      </c>
      <c r="E347" s="53"/>
      <c r="F347" s="15"/>
      <c r="G347" s="41">
        <f>IF(ISBLANK(Table1[[#This Row],[EARNED]]),"",Table1[[#This Row],[EARNED]])</f>
        <v>1.25</v>
      </c>
      <c r="H347" s="42"/>
      <c r="I347" s="53"/>
      <c r="J347" s="12"/>
      <c r="K347" s="15"/>
    </row>
    <row r="348" spans="1:11" x14ac:dyDescent="0.3">
      <c r="A348" s="52" t="s">
        <v>299</v>
      </c>
      <c r="B348" s="20"/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 x14ac:dyDescent="0.3">
      <c r="A349" s="39">
        <v>41640</v>
      </c>
      <c r="B349" s="20" t="s">
        <v>300</v>
      </c>
      <c r="C349" s="13">
        <v>1.25</v>
      </c>
      <c r="D349" s="38">
        <v>1.246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3">
      <c r="A350" s="39">
        <f>EDATE(A349,1)</f>
        <v>41671</v>
      </c>
      <c r="B350" s="20" t="s">
        <v>213</v>
      </c>
      <c r="C350" s="13">
        <v>1.25</v>
      </c>
      <c r="D350" s="38">
        <v>0.95</v>
      </c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3">
      <c r="A351" s="39">
        <f t="shared" ref="A351:A361" si="17">EDATE(A350,1)</f>
        <v>41699</v>
      </c>
      <c r="B351" s="20" t="s">
        <v>188</v>
      </c>
      <c r="C351" s="13">
        <v>1.25</v>
      </c>
      <c r="D351" s="38">
        <v>1.1520000000000001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f t="shared" si="17"/>
        <v>41730</v>
      </c>
      <c r="B352" s="20" t="s">
        <v>301</v>
      </c>
      <c r="C352" s="13">
        <v>1.25</v>
      </c>
      <c r="D352" s="38">
        <v>2.2959999999999998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f t="shared" si="17"/>
        <v>41760</v>
      </c>
      <c r="B353" s="20" t="s">
        <v>302</v>
      </c>
      <c r="C353" s="13"/>
      <c r="D353" s="38">
        <v>1</v>
      </c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51">
        <v>45072</v>
      </c>
    </row>
    <row r="354" spans="1:11" x14ac:dyDescent="0.3">
      <c r="A354" s="39"/>
      <c r="B354" s="20" t="s">
        <v>96</v>
      </c>
      <c r="C354" s="13"/>
      <c r="D354" s="38">
        <v>2</v>
      </c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20" t="s">
        <v>303</v>
      </c>
    </row>
    <row r="355" spans="1:11" x14ac:dyDescent="0.3">
      <c r="A355" s="39"/>
      <c r="B355" s="20" t="s">
        <v>304</v>
      </c>
      <c r="C355" s="13">
        <v>1.25</v>
      </c>
      <c r="D355" s="38">
        <v>2.1539999999999999</v>
      </c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f>EDATE(A353,1)</f>
        <v>41791</v>
      </c>
      <c r="B356" s="20" t="s">
        <v>81</v>
      </c>
      <c r="C356" s="13">
        <v>1.25</v>
      </c>
      <c r="D356" s="38">
        <v>2.700000000000001E-2</v>
      </c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f t="shared" si="17"/>
        <v>41821</v>
      </c>
      <c r="B357" s="20" t="s">
        <v>200</v>
      </c>
      <c r="C357" s="13">
        <v>1.25</v>
      </c>
      <c r="D357" s="38">
        <v>0.51500000000000001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39">
        <f t="shared" si="17"/>
        <v>41852</v>
      </c>
      <c r="B358" s="20" t="s">
        <v>76</v>
      </c>
      <c r="C358" s="13">
        <v>1.25</v>
      </c>
      <c r="D358" s="38">
        <v>4.8000000000000008E-2</v>
      </c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39">
        <f t="shared" si="17"/>
        <v>41883</v>
      </c>
      <c r="B359" s="20" t="s">
        <v>305</v>
      </c>
      <c r="C359" s="13">
        <v>1.25</v>
      </c>
      <c r="D359" s="38">
        <v>1.6619999999999999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f t="shared" si="17"/>
        <v>41913</v>
      </c>
      <c r="B360" s="20" t="s">
        <v>306</v>
      </c>
      <c r="C360" s="13">
        <v>1.25</v>
      </c>
      <c r="D360" s="38">
        <v>3.0190000000000001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f t="shared" si="17"/>
        <v>41944</v>
      </c>
      <c r="B361" s="20"/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f>EDATE(A361,1)</f>
        <v>41974</v>
      </c>
      <c r="B362" s="20" t="s">
        <v>96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52" t="s">
        <v>307</v>
      </c>
      <c r="B363" s="2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3">
      <c r="A364" s="39">
        <v>42005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f>EDATE(A364,1)</f>
        <v>42036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f t="shared" ref="A366:A375" si="18">EDATE(A365,1)</f>
        <v>42064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f t="shared" si="18"/>
        <v>42095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f t="shared" si="18"/>
        <v>42125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39">
        <f t="shared" si="18"/>
        <v>42156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f t="shared" si="18"/>
        <v>42186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f t="shared" si="18"/>
        <v>42217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f t="shared" si="18"/>
        <v>42248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f t="shared" si="18"/>
        <v>42278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f t="shared" si="18"/>
        <v>42309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f t="shared" si="18"/>
        <v>42339</v>
      </c>
      <c r="B375" s="20" t="s">
        <v>174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3">
      <c r="A376" s="52" t="s">
        <v>308</v>
      </c>
      <c r="B376" s="2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3">
      <c r="A377" s="39">
        <v>42370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39">
        <f>EDATE(A377,1)</f>
        <v>42401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f t="shared" ref="A379:A389" si="19">EDATE(A378,1)</f>
        <v>42430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f t="shared" si="19"/>
        <v>42461</v>
      </c>
      <c r="B380" s="20" t="s">
        <v>62</v>
      </c>
      <c r="C380" s="13"/>
      <c r="D380" s="38">
        <v>3</v>
      </c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 t="s">
        <v>309</v>
      </c>
    </row>
    <row r="381" spans="1:11" x14ac:dyDescent="0.3">
      <c r="A381" s="39"/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f>EDATE(A380,1)</f>
        <v>42491</v>
      </c>
      <c r="B382" s="15"/>
      <c r="C382" s="13">
        <v>1.25</v>
      </c>
      <c r="D382" s="42"/>
      <c r="E382" s="53"/>
      <c r="F382" s="15"/>
      <c r="G382" s="41">
        <f>IF(ISBLANK(Table1[[#This Row],[EARNED]]),"",Table1[[#This Row],[EARNED]])</f>
        <v>1.25</v>
      </c>
      <c r="H382" s="42"/>
      <c r="I382" s="53"/>
      <c r="J382" s="12"/>
      <c r="K382" s="15"/>
    </row>
    <row r="383" spans="1:11" x14ac:dyDescent="0.3">
      <c r="A383" s="39">
        <f t="shared" si="19"/>
        <v>42522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f t="shared" si="19"/>
        <v>42552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f t="shared" si="19"/>
        <v>42583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f t="shared" si="19"/>
        <v>42614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39">
        <f t="shared" si="19"/>
        <v>42644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39">
        <f t="shared" si="19"/>
        <v>42675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39">
        <f t="shared" si="19"/>
        <v>42705</v>
      </c>
      <c r="B389" s="20" t="s">
        <v>96</v>
      </c>
      <c r="C389" s="13">
        <v>1.25</v>
      </c>
      <c r="D389" s="38">
        <v>2</v>
      </c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52" t="s">
        <v>310</v>
      </c>
      <c r="B390" s="20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 x14ac:dyDescent="0.3">
      <c r="A391" s="39">
        <v>42736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f>EDATE(A391,1)</f>
        <v>42767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39">
        <f t="shared" ref="A393:A402" si="20">EDATE(A392,1)</f>
        <v>42795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3">
      <c r="A394" s="39">
        <f t="shared" si="20"/>
        <v>42826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39">
        <f t="shared" si="20"/>
        <v>42856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f t="shared" si="20"/>
        <v>42887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f t="shared" si="20"/>
        <v>42917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39">
        <f t="shared" si="20"/>
        <v>42948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39">
        <f t="shared" si="20"/>
        <v>42979</v>
      </c>
      <c r="B399" s="15"/>
      <c r="C399" s="13">
        <v>1.25</v>
      </c>
      <c r="D399" s="42"/>
      <c r="E399" s="53"/>
      <c r="F399" s="15"/>
      <c r="G399" s="41">
        <f>IF(ISBLANK(Table1[[#This Row],[EARNED]]),"",Table1[[#This Row],[EARNED]])</f>
        <v>1.25</v>
      </c>
      <c r="H399" s="42"/>
      <c r="I399" s="53"/>
      <c r="J399" s="12"/>
      <c r="K399" s="15"/>
    </row>
    <row r="400" spans="1:11" x14ac:dyDescent="0.3">
      <c r="A400" s="39">
        <f t="shared" si="20"/>
        <v>43009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15"/>
    </row>
    <row r="401" spans="1:11" x14ac:dyDescent="0.3">
      <c r="A401" s="39">
        <f t="shared" si="20"/>
        <v>43040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15"/>
    </row>
    <row r="402" spans="1:11" x14ac:dyDescent="0.3">
      <c r="A402" s="39">
        <f t="shared" si="20"/>
        <v>43070</v>
      </c>
      <c r="B402" s="20" t="s">
        <v>174</v>
      </c>
      <c r="C402" s="13">
        <v>1.25</v>
      </c>
      <c r="D402" s="38">
        <v>5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15"/>
    </row>
    <row r="403" spans="1:11" x14ac:dyDescent="0.3">
      <c r="A403" s="52" t="s">
        <v>311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15"/>
    </row>
    <row r="404" spans="1:11" x14ac:dyDescent="0.3">
      <c r="A404" s="39">
        <v>43131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15"/>
    </row>
    <row r="405" spans="1:11" x14ac:dyDescent="0.3">
      <c r="A405" s="39">
        <f>EDATE(A404,1)</f>
        <v>43159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15"/>
    </row>
    <row r="406" spans="1:11" x14ac:dyDescent="0.3">
      <c r="A406" s="39">
        <v>43190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15"/>
    </row>
    <row r="407" spans="1:11" x14ac:dyDescent="0.3">
      <c r="A407" s="39">
        <v>43220</v>
      </c>
      <c r="B407" s="20"/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15"/>
    </row>
    <row r="408" spans="1:11" x14ac:dyDescent="0.3">
      <c r="A408" s="39">
        <v>43251</v>
      </c>
      <c r="B408" s="20" t="s">
        <v>62</v>
      </c>
      <c r="C408" s="13"/>
      <c r="D408" s="38">
        <v>3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15" t="s">
        <v>312</v>
      </c>
    </row>
    <row r="409" spans="1:11" x14ac:dyDescent="0.3">
      <c r="A409" s="39">
        <v>43281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15"/>
    </row>
    <row r="410" spans="1:11" x14ac:dyDescent="0.3">
      <c r="A410" s="39">
        <v>43312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15"/>
    </row>
    <row r="411" spans="1:11" x14ac:dyDescent="0.3">
      <c r="A411" s="39">
        <v>43343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15"/>
    </row>
    <row r="412" spans="1:11" x14ac:dyDescent="0.3">
      <c r="A412" s="39">
        <v>43373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15"/>
    </row>
    <row r="413" spans="1:11" x14ac:dyDescent="0.3">
      <c r="A413" s="39">
        <v>43404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15"/>
    </row>
    <row r="414" spans="1:11" x14ac:dyDescent="0.3">
      <c r="A414" s="39">
        <v>43434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39">
        <v>43465</v>
      </c>
      <c r="B415" s="20" t="s">
        <v>314</v>
      </c>
      <c r="C415" s="13">
        <v>1.25</v>
      </c>
      <c r="D415" s="38">
        <v>2</v>
      </c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52" t="s">
        <v>313</v>
      </c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3">
      <c r="A417" s="39">
        <v>43496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39">
        <v>43524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39">
        <v>43555</v>
      </c>
      <c r="B419" s="20"/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20"/>
    </row>
    <row r="420" spans="1:11" x14ac:dyDescent="0.3">
      <c r="A420" s="39">
        <v>43585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39">
        <v>43616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39">
        <v>43646</v>
      </c>
      <c r="B422" s="20"/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/>
      <c r="I422" s="9"/>
      <c r="J422" s="11"/>
      <c r="K422" s="20"/>
    </row>
    <row r="423" spans="1:11" x14ac:dyDescent="0.3">
      <c r="A423" s="39">
        <v>43677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39">
        <v>43708</v>
      </c>
      <c r="B424" s="20"/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3">
      <c r="A425" s="39">
        <v>43738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39">
        <v>43769</v>
      </c>
      <c r="B426" s="20"/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39">
        <v>43799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43830</v>
      </c>
      <c r="B428" s="20" t="s">
        <v>315</v>
      </c>
      <c r="C428" s="13">
        <v>1.25</v>
      </c>
      <c r="D428" s="38">
        <v>5</v>
      </c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52" t="s">
        <v>316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3">
      <c r="A430" s="39">
        <v>43861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39">
        <v>43890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39">
        <v>43921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3">
      <c r="A433" s="39">
        <v>43951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3">
      <c r="A434" s="39">
        <v>43982</v>
      </c>
      <c r="B434" s="20"/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3">
      <c r="A435" s="39">
        <v>44012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v>44043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39">
        <v>44074</v>
      </c>
      <c r="B437" s="20"/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3">
      <c r="A438" s="39">
        <v>44104</v>
      </c>
      <c r="B438" s="20"/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39">
        <v>44135</v>
      </c>
      <c r="B439" s="20"/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3">
      <c r="A440" s="39">
        <v>44165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3">
      <c r="A441" s="39">
        <v>44196</v>
      </c>
      <c r="B441" s="20" t="s">
        <v>315</v>
      </c>
      <c r="C441" s="13">
        <v>1.25</v>
      </c>
      <c r="D441" s="38">
        <v>5</v>
      </c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3">
      <c r="A442" s="52" t="s">
        <v>317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3">
      <c r="A443" s="39">
        <v>44227</v>
      </c>
      <c r="B443" s="20"/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v>44255</v>
      </c>
      <c r="B444" s="20"/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3">
      <c r="A445" s="39">
        <v>44286</v>
      </c>
      <c r="B445" s="20"/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3">
      <c r="A446" s="39">
        <v>44316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3">
      <c r="A447" s="39">
        <v>44347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3">
      <c r="A448" s="39">
        <v>44377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3">
      <c r="A449" s="39">
        <v>44408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3">
      <c r="A450" s="39">
        <v>44439</v>
      </c>
      <c r="B450" s="20"/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44469</v>
      </c>
      <c r="B451" s="20"/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3">
      <c r="A452" s="39">
        <v>44500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3">
      <c r="A453" s="39">
        <v>44530</v>
      </c>
      <c r="B453" s="20"/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3">
      <c r="A454" s="39">
        <v>44561</v>
      </c>
      <c r="B454" s="20" t="s">
        <v>315</v>
      </c>
      <c r="C454" s="13">
        <v>1.25</v>
      </c>
      <c r="D454" s="38">
        <v>5</v>
      </c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3">
      <c r="A455" s="52" t="s">
        <v>318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44592</v>
      </c>
      <c r="B456" s="20"/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3">
      <c r="A457" s="39">
        <v>44620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3">
      <c r="A458" s="39">
        <v>44651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3">
      <c r="A459" s="39">
        <v>44681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3">
      <c r="A460" s="39">
        <v>44712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3">
      <c r="A461" s="39">
        <v>44742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3">
      <c r="A462" s="39">
        <v>44773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3">
      <c r="A463" s="39">
        <v>44804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3">
      <c r="A464" s="39">
        <v>44834</v>
      </c>
      <c r="B464" s="20"/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3">
      <c r="A465" s="39">
        <v>44865</v>
      </c>
      <c r="B465" s="20"/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3">
      <c r="A466" s="39">
        <v>44895</v>
      </c>
      <c r="B466" s="20"/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3">
      <c r="A467" s="39">
        <v>44926</v>
      </c>
      <c r="B467" s="20" t="s">
        <v>315</v>
      </c>
      <c r="C467" s="13">
        <v>1.25</v>
      </c>
      <c r="D467" s="38">
        <v>5</v>
      </c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3">
      <c r="A468" s="52" t="s">
        <v>319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39">
        <v>44957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v>44985</v>
      </c>
      <c r="B470" s="20"/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3">
      <c r="A471" s="39">
        <v>45016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3">
      <c r="A472" s="39">
        <v>45046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3">
      <c r="A473" s="39">
        <v>45077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3">
      <c r="A474" s="39">
        <v>45107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3">
      <c r="A475" s="39">
        <v>45138</v>
      </c>
      <c r="B475" s="20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3">
      <c r="A476" s="39">
        <v>45169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3">
      <c r="A477" s="39">
        <v>45199</v>
      </c>
      <c r="B477" s="20"/>
      <c r="C477" s="13">
        <v>1.25</v>
      </c>
      <c r="D477" s="38"/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/>
    </row>
    <row r="478" spans="1:11" x14ac:dyDescent="0.3">
      <c r="A478" s="39">
        <v>45230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3">
      <c r="A479" s="39">
        <v>45260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45291</v>
      </c>
      <c r="B480" s="20" t="s">
        <v>315</v>
      </c>
      <c r="C480" s="13">
        <v>1.25</v>
      </c>
      <c r="D480" s="38">
        <v>5</v>
      </c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3">
      <c r="A481" s="52" t="s">
        <v>320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45322</v>
      </c>
      <c r="B482" s="20" t="s">
        <v>322</v>
      </c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 t="s">
        <v>323</v>
      </c>
    </row>
    <row r="483" spans="1:11" x14ac:dyDescent="0.3">
      <c r="A483" s="39">
        <v>45351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3">
      <c r="A484" s="39">
        <v>45382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3">
      <c r="A485" s="39">
        <v>45412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>
        <v>45443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3">
      <c r="A487" s="39">
        <v>45473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3">
      <c r="A488" s="39">
        <v>45504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45535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>
        <v>45565</v>
      </c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3">
      <c r="A491" s="39">
        <v>45596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>
        <v>45626</v>
      </c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3">
      <c r="A493" s="39">
        <v>45657</v>
      </c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3">
      <c r="A494" s="39">
        <v>45688</v>
      </c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3">
      <c r="A495" s="39">
        <v>45716</v>
      </c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3">
      <c r="A496" s="39">
        <v>45747</v>
      </c>
      <c r="B496" s="20"/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20"/>
    </row>
    <row r="497" spans="1:11" x14ac:dyDescent="0.3">
      <c r="A497" s="39">
        <v>45777</v>
      </c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3">
      <c r="A498" s="39">
        <v>45808</v>
      </c>
      <c r="B498" s="20"/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20"/>
    </row>
    <row r="499" spans="1:11" x14ac:dyDescent="0.3">
      <c r="A499" s="39">
        <v>45838</v>
      </c>
      <c r="B499" s="20"/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20"/>
    </row>
    <row r="500" spans="1:11" x14ac:dyDescent="0.3">
      <c r="A500" s="39">
        <v>45869</v>
      </c>
      <c r="B500" s="20"/>
      <c r="C500" s="13"/>
      <c r="D500" s="38"/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20"/>
    </row>
    <row r="501" spans="1:11" x14ac:dyDescent="0.3">
      <c r="A501" s="39">
        <v>45900</v>
      </c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3">
      <c r="A502" s="39">
        <v>45930</v>
      </c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3">
      <c r="A503" s="39">
        <v>45961</v>
      </c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3">
      <c r="A504" s="39">
        <v>45991</v>
      </c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3">
      <c r="A505" s="39">
        <v>46022</v>
      </c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>
        <v>46053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/>
    </row>
    <row r="507" spans="1:11" x14ac:dyDescent="0.3">
      <c r="A507" s="39">
        <v>46081</v>
      </c>
      <c r="B507" s="20"/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3">
      <c r="A508" s="39">
        <v>46112</v>
      </c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3">
      <c r="A509" s="39">
        <v>46142</v>
      </c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3">
      <c r="A510" s="39">
        <v>46173</v>
      </c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3">
      <c r="A511" s="39">
        <v>46203</v>
      </c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3">
      <c r="A512" s="39">
        <v>46234</v>
      </c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3">
      <c r="A513" s="39">
        <v>46265</v>
      </c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3">
      <c r="A514" s="39">
        <v>46295</v>
      </c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3">
      <c r="A515" s="39">
        <v>46326</v>
      </c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3">
      <c r="A516" s="39">
        <v>46356</v>
      </c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3">
      <c r="A517" s="39">
        <v>46387</v>
      </c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3">
      <c r="A518" s="39">
        <v>46418</v>
      </c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3">
      <c r="A519" s="39">
        <v>46446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6" sqref="B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36.25</v>
      </c>
      <c r="B3" s="11">
        <v>42.25</v>
      </c>
      <c r="D3">
        <v>3</v>
      </c>
      <c r="E3">
        <v>0</v>
      </c>
      <c r="F3">
        <v>9</v>
      </c>
      <c r="G3" s="46">
        <f>SUMIFS(F7:F14,E7:E14,E3)+SUMIFS(D7:D66,C7:C66,F3)+D3</f>
        <v>3.0190000000000001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321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7" t="s">
        <v>38</v>
      </c>
      <c r="J6" s="67"/>
      <c r="K6" s="67"/>
      <c r="L6" s="67"/>
    </row>
    <row r="7" spans="1:12" x14ac:dyDescent="0.3">
      <c r="A7" s="11">
        <f>SUM(Sheet1!E9,Sheet1!I9)</f>
        <v>397.26900000000001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2024-02-15T01:49:22Z</dcterms:modified>
</cp:coreProperties>
</file>