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079b7d15efd44f/Desktop/"/>
    </mc:Choice>
  </mc:AlternateContent>
  <xr:revisionPtr revIDLastSave="4" documentId="13_ncr:1_{1ABF03D9-0C34-40AA-8910-0BD74410B688}" xr6:coauthVersionLast="47" xr6:coauthVersionMax="47" xr10:uidLastSave="{C6DAFC33-834B-4536-BF35-0E03CBF2518C}"/>
  <bookViews>
    <workbookView xWindow="-108" yWindow="-108" windowWidth="23256" windowHeight="12456" tabRatio="650" xr2:uid="{3CD645F4-D355-4640-86C7-A15EBFC0CDF9}"/>
  </bookViews>
  <sheets>
    <sheet name="Marksheet" sheetId="1" r:id="rId1"/>
    <sheet name="sum_product" sheetId="2" r:id="rId2"/>
    <sheet name="power" sheetId="3" r:id="rId3"/>
    <sheet name="gst_discount" sheetId="4" r:id="rId4"/>
    <sheet name="min_discount" sheetId="5" r:id="rId5"/>
    <sheet name="Interest" sheetId="7" r:id="rId6"/>
    <sheet name="Sumif_Averageif" sheetId="8" r:id="rId7"/>
    <sheet name="Sumifs_averageifs" sheetId="9" r:id="rId8"/>
    <sheet name="Count" sheetId="10" r:id="rId9"/>
    <sheet name="Countif" sheetId="11" r:id="rId10"/>
    <sheet name="Countifs" sheetId="12" r:id="rId11"/>
    <sheet name="Ampersand_Concatenate" sheetId="13" r:id="rId12"/>
    <sheet name="String" sheetId="14" r:id="rId13"/>
    <sheet name="Logical Operations" sheetId="16" r:id="rId14"/>
    <sheet name="Round" sheetId="17" r:id="rId15"/>
    <sheet name="Rank" sheetId="18" r:id="rId16"/>
    <sheet name="Today_now()" sheetId="20" r:id="rId17"/>
    <sheet name="Date_Time" sheetId="21" r:id="rId18"/>
    <sheet name="Edate_Eomonth" sheetId="22" r:id="rId19"/>
    <sheet name="Datediff" sheetId="23" r:id="rId20"/>
    <sheet name="Datevalue_Timevalue" sheetId="24" r:id="rId21"/>
    <sheet name="Day_Days360_Yearfrac" sheetId="25" r:id="rId22"/>
    <sheet name="Weekday_weeknum" sheetId="26" r:id="rId23"/>
    <sheet name="Workdays_Workday,intl" sheetId="27" r:id="rId24"/>
    <sheet name="networkdays_networkdays.intl" sheetId="28" r:id="rId25"/>
    <sheet name="Data" sheetId="29" r:id="rId26"/>
    <sheet name="Lookup" sheetId="30" r:id="rId27"/>
    <sheet name="Index_Offset" sheetId="31" r:id="rId28"/>
    <sheet name="Offset_Sumoffset" sheetId="32" r:id="rId29"/>
    <sheet name="Hyperlink" sheetId="33" r:id="rId30"/>
    <sheet name="Text" sheetId="34" r:id="rId31"/>
    <sheet name="Char" sheetId="35" r:id="rId32"/>
    <sheet name="Exact" sheetId="36" r:id="rId33"/>
    <sheet name="Nested if else" sheetId="37" r:id="rId3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6" l="1"/>
  <c r="F6" i="16"/>
  <c r="G5" i="16"/>
  <c r="F5" i="16"/>
  <c r="G4" i="16"/>
  <c r="F4" i="16"/>
  <c r="G3" i="16"/>
  <c r="F3" i="16"/>
  <c r="G2" i="16"/>
  <c r="F2" i="16"/>
  <c r="C14" i="14"/>
  <c r="C13" i="14"/>
  <c r="C12" i="14"/>
  <c r="C11" i="14"/>
  <c r="C10" i="14"/>
  <c r="C9" i="14"/>
  <c r="C8" i="14"/>
  <c r="C7" i="14"/>
  <c r="C6" i="14"/>
  <c r="C5" i="14"/>
  <c r="C4" i="14"/>
  <c r="C3" i="14"/>
  <c r="F3" i="12"/>
  <c r="G3" i="12"/>
  <c r="F4" i="12"/>
  <c r="G4" i="12"/>
  <c r="F5" i="12"/>
  <c r="G5" i="12"/>
  <c r="F6" i="12"/>
  <c r="G6" i="12"/>
  <c r="F7" i="12"/>
  <c r="G7" i="12"/>
  <c r="F8" i="12"/>
  <c r="G8" i="12"/>
</calcChain>
</file>

<file path=xl/sharedStrings.xml><?xml version="1.0" encoding="utf-8"?>
<sst xmlns="http://schemas.openxmlformats.org/spreadsheetml/2006/main" count="1280" uniqueCount="642">
  <si>
    <t>Id</t>
  </si>
  <si>
    <t>Name</t>
  </si>
  <si>
    <t>English</t>
  </si>
  <si>
    <t>Hindi</t>
  </si>
  <si>
    <t>Marathi</t>
  </si>
  <si>
    <t>Science</t>
  </si>
  <si>
    <t>Suresh</t>
  </si>
  <si>
    <t>Jayesh</t>
  </si>
  <si>
    <t>Manish</t>
  </si>
  <si>
    <t>Harshil</t>
  </si>
  <si>
    <t>John</t>
  </si>
  <si>
    <t>Lalit</t>
  </si>
  <si>
    <t>Yagnesh</t>
  </si>
  <si>
    <t>Omkar</t>
  </si>
  <si>
    <t>Pawan</t>
  </si>
  <si>
    <t>Reyansh</t>
  </si>
  <si>
    <t>S. No.</t>
  </si>
  <si>
    <t>Items</t>
  </si>
  <si>
    <t>Quantity</t>
  </si>
  <si>
    <t>Cost</t>
  </si>
  <si>
    <t>Pencil</t>
  </si>
  <si>
    <t>Eraser</t>
  </si>
  <si>
    <t>Sharpner</t>
  </si>
  <si>
    <t xml:space="preserve">Pen  </t>
  </si>
  <si>
    <t>Highlighter</t>
  </si>
  <si>
    <t>Marker</t>
  </si>
  <si>
    <t>Scissor</t>
  </si>
  <si>
    <t>Stapler</t>
  </si>
  <si>
    <t>Tape</t>
  </si>
  <si>
    <t>Pen Pencil</t>
  </si>
  <si>
    <t>Calculate
SumProduct</t>
  </si>
  <si>
    <t>Number</t>
  </si>
  <si>
    <t>Power</t>
  </si>
  <si>
    <t>Bill amount</t>
  </si>
  <si>
    <t>Discount</t>
  </si>
  <si>
    <t>Gst</t>
  </si>
  <si>
    <t>ID</t>
  </si>
  <si>
    <t>Customer</t>
  </si>
  <si>
    <t>Product 1</t>
  </si>
  <si>
    <t>Product 2</t>
  </si>
  <si>
    <t>Product 3</t>
  </si>
  <si>
    <t>Calculate Discount Amount on Minimum cost of Product</t>
  </si>
  <si>
    <t xml:space="preserve">Highlight Cells
Greater Than 29= Light Green Colour
Less Than 30=Light Red Colour </t>
  </si>
  <si>
    <t>Balance amount</t>
  </si>
  <si>
    <t>Rate</t>
  </si>
  <si>
    <t>Period</t>
  </si>
  <si>
    <t>Interest</t>
  </si>
  <si>
    <t xml:space="preserve">Maturity amount </t>
  </si>
  <si>
    <t>Year/Period</t>
  </si>
  <si>
    <t>NAME</t>
  </si>
  <si>
    <t>SALARY</t>
  </si>
  <si>
    <t>Priyanka</t>
  </si>
  <si>
    <t>Sharad</t>
  </si>
  <si>
    <t>Madhuri</t>
  </si>
  <si>
    <t>Pearl</t>
  </si>
  <si>
    <t>Jetha</t>
  </si>
  <si>
    <t>Daya</t>
  </si>
  <si>
    <t>Shaid</t>
  </si>
  <si>
    <t>SUMIF</t>
  </si>
  <si>
    <t>AVERAGEIF</t>
  </si>
  <si>
    <t>Employee Name</t>
  </si>
  <si>
    <t>State</t>
  </si>
  <si>
    <t>City</t>
  </si>
  <si>
    <t>Salary</t>
  </si>
  <si>
    <t>Maharashtra</t>
  </si>
  <si>
    <t>Mumbai</t>
  </si>
  <si>
    <t>Gujarat</t>
  </si>
  <si>
    <t>Bhachau</t>
  </si>
  <si>
    <t>Bani</t>
  </si>
  <si>
    <t>Veeranshu</t>
  </si>
  <si>
    <t>Preeta</t>
  </si>
  <si>
    <t>Goa</t>
  </si>
  <si>
    <t>Karan</t>
  </si>
  <si>
    <t>Kutch</t>
  </si>
  <si>
    <t>Sonalii</t>
  </si>
  <si>
    <t>Miley</t>
  </si>
  <si>
    <t>Peter</t>
  </si>
  <si>
    <t>Jack</t>
  </si>
  <si>
    <t>Lavanya</t>
  </si>
  <si>
    <t>Sumifs</t>
  </si>
  <si>
    <t>Averageifs</t>
  </si>
  <si>
    <t>-</t>
  </si>
  <si>
    <t>abc</t>
  </si>
  <si>
    <t>xyd</t>
  </si>
  <si>
    <t>*</t>
  </si>
  <si>
    <t>cfg</t>
  </si>
  <si>
    <t>COUNT NUMBERS</t>
  </si>
  <si>
    <t>COUNT ALL</t>
  </si>
  <si>
    <t>COUNT BLANKS</t>
  </si>
  <si>
    <t>EMPLOYEE SALARY SHEET</t>
  </si>
  <si>
    <t>Mon</t>
  </si>
  <si>
    <t>Tue</t>
  </si>
  <si>
    <t>Wed</t>
  </si>
  <si>
    <t>Thurs</t>
  </si>
  <si>
    <t>Fri</t>
  </si>
  <si>
    <t>Present</t>
  </si>
  <si>
    <t>Absent</t>
  </si>
  <si>
    <t>Rajesh</t>
  </si>
  <si>
    <t>P</t>
  </si>
  <si>
    <t>A</t>
  </si>
  <si>
    <t>Deepesh</t>
  </si>
  <si>
    <t>Haresh</t>
  </si>
  <si>
    <t>Jones</t>
  </si>
  <si>
    <t>Calculate Present and Absent 
Numbers</t>
  </si>
  <si>
    <t>Marksheet</t>
  </si>
  <si>
    <t>Students Name</t>
  </si>
  <si>
    <t>BOY/ GIRL</t>
  </si>
  <si>
    <t>Physic</t>
  </si>
  <si>
    <t>Chemistry</t>
  </si>
  <si>
    <t>Biology</t>
  </si>
  <si>
    <t>Marks Obtained</t>
  </si>
  <si>
    <t>Percentage</t>
  </si>
  <si>
    <t>Priyanshi</t>
  </si>
  <si>
    <t>Girl</t>
  </si>
  <si>
    <t>Count Boys and Girls 
Who got more than 50%</t>
  </si>
  <si>
    <t>Jagdish</t>
  </si>
  <si>
    <t>Boy</t>
  </si>
  <si>
    <t>Jash</t>
  </si>
  <si>
    <t>Kavita</t>
  </si>
  <si>
    <t>Himanshu</t>
  </si>
  <si>
    <t>Lalita</t>
  </si>
  <si>
    <t>AMPERSAND</t>
  </si>
  <si>
    <t>First Name</t>
  </si>
  <si>
    <t>Last Name</t>
  </si>
  <si>
    <t>Full Name</t>
  </si>
  <si>
    <t>Prabhat</t>
  </si>
  <si>
    <t>Kadakia</t>
  </si>
  <si>
    <t>Priti</t>
  </si>
  <si>
    <t>Divan</t>
  </si>
  <si>
    <t>Dhriti</t>
  </si>
  <si>
    <t>Sanghvi</t>
  </si>
  <si>
    <t>Agni</t>
  </si>
  <si>
    <t>Rajagopalan</t>
  </si>
  <si>
    <t>Chandrakant</t>
  </si>
  <si>
    <t>Bal</t>
  </si>
  <si>
    <t>Purnima</t>
  </si>
  <si>
    <t>Agate</t>
  </si>
  <si>
    <t>Suniti</t>
  </si>
  <si>
    <t>Dani</t>
  </si>
  <si>
    <t>CONCATENATE</t>
  </si>
  <si>
    <t>Sona</t>
  </si>
  <si>
    <t>Mammen</t>
  </si>
  <si>
    <t>Nalini</t>
  </si>
  <si>
    <t>Mathur</t>
  </si>
  <si>
    <t>Padma</t>
  </si>
  <si>
    <t>Swaminathan</t>
  </si>
  <si>
    <t>Dhananjay</t>
  </si>
  <si>
    <t>Chanda</t>
  </si>
  <si>
    <t>Abhishek</t>
  </si>
  <si>
    <t>Sur</t>
  </si>
  <si>
    <t>Kiran</t>
  </si>
  <si>
    <t>Choudhary</t>
  </si>
  <si>
    <t>Shekhar</t>
  </si>
  <si>
    <t>Sidhu</t>
  </si>
  <si>
    <t>Anik</t>
  </si>
  <si>
    <t>Amble</t>
  </si>
  <si>
    <t>Pincode</t>
  </si>
  <si>
    <t>Phone No</t>
  </si>
  <si>
    <t>Complete address</t>
  </si>
  <si>
    <t>Shimla</t>
  </si>
  <si>
    <t>Himachal Pradesh</t>
  </si>
  <si>
    <t>Srinagar</t>
  </si>
  <si>
    <t>Jammu &amp; Kashmir</t>
  </si>
  <si>
    <t xml:space="preserve">Ranchi </t>
  </si>
  <si>
    <t>Jharkhand</t>
  </si>
  <si>
    <t>Nagpur</t>
  </si>
  <si>
    <t>Bihar</t>
  </si>
  <si>
    <t>Patna</t>
  </si>
  <si>
    <t>Amravati</t>
  </si>
  <si>
    <t>Andhra Pradesh</t>
  </si>
  <si>
    <t>Panaji</t>
  </si>
  <si>
    <t>Gandhinagar</t>
  </si>
  <si>
    <t>Chandigarh</t>
  </si>
  <si>
    <t>Haryana</t>
  </si>
  <si>
    <t>NUMBER</t>
  </si>
  <si>
    <t>Use Ampersand/ Concatenate
1. RS…./-
2. ……. Rupees only</t>
  </si>
  <si>
    <t>shivani Dutta</t>
  </si>
  <si>
    <t>Upper</t>
  </si>
  <si>
    <t>Proper</t>
  </si>
  <si>
    <t>Lower</t>
  </si>
  <si>
    <t>Left(4)</t>
  </si>
  <si>
    <t>Right(3)</t>
  </si>
  <si>
    <t>Mid(2-5)</t>
  </si>
  <si>
    <t>Len</t>
  </si>
  <si>
    <t>Shivani       Dutta</t>
  </si>
  <si>
    <t>Trim</t>
  </si>
  <si>
    <t>Replace (Shivani as Komal)</t>
  </si>
  <si>
    <t>Substitute (Dutta as Patil)</t>
  </si>
  <si>
    <t>March 5 2015</t>
  </si>
  <si>
    <t>Subsititute ( 2015 as 2018)</t>
  </si>
  <si>
    <t>Rept (5 times)</t>
  </si>
  <si>
    <t>Find (dutta)</t>
  </si>
  <si>
    <t>Search (dutta)</t>
  </si>
  <si>
    <t>Total</t>
  </si>
  <si>
    <t>(=)</t>
  </si>
  <si>
    <t>if</t>
  </si>
  <si>
    <t xml:space="preserve">Haiya </t>
  </si>
  <si>
    <t xml:space="preserve">Mala </t>
  </si>
  <si>
    <t>Mira</t>
  </si>
  <si>
    <t xml:space="preserve">Sunita </t>
  </si>
  <si>
    <t>Ansh K</t>
  </si>
  <si>
    <t>AND</t>
  </si>
  <si>
    <t>if(AND)</t>
  </si>
  <si>
    <t>OR</t>
  </si>
  <si>
    <t>if(OR)</t>
  </si>
  <si>
    <t xml:space="preserve">Passed in all </t>
  </si>
  <si>
    <t>Passed in anyone subject</t>
  </si>
  <si>
    <t>Condition should be Greater than equal to 35</t>
  </si>
  <si>
    <t>ROUND
(to two decimal)</t>
  </si>
  <si>
    <t>ROUNDUP
(to two decimal)</t>
  </si>
  <si>
    <t>ROUNDDOWN
(to two decimal)</t>
  </si>
  <si>
    <t>ROUND
(to whole number)</t>
  </si>
  <si>
    <t>ROUNDUP
(to whole number)</t>
  </si>
  <si>
    <t>ROUNDDOWN
(to whole number)</t>
  </si>
  <si>
    <t>INT</t>
  </si>
  <si>
    <t>BILL</t>
  </si>
  <si>
    <t>TOTAL</t>
  </si>
  <si>
    <t>PER</t>
  </si>
  <si>
    <t>AVG</t>
  </si>
  <si>
    <t>AMOUNT</t>
  </si>
  <si>
    <t>SUM</t>
  </si>
  <si>
    <t>POW</t>
  </si>
  <si>
    <t>GST</t>
  </si>
  <si>
    <t>DISCOUNT</t>
  </si>
  <si>
    <t>BILL AMOUNT</t>
  </si>
  <si>
    <t xml:space="preserve">Roll No. </t>
  </si>
  <si>
    <t>Rank</t>
  </si>
  <si>
    <t>Malini</t>
  </si>
  <si>
    <t xml:space="preserve">Ananya </t>
  </si>
  <si>
    <t>Bhuvana</t>
  </si>
  <si>
    <t xml:space="preserve">Adnan </t>
  </si>
  <si>
    <t xml:space="preserve">Shantanu </t>
  </si>
  <si>
    <t xml:space="preserve">Vasudha </t>
  </si>
  <si>
    <t xml:space="preserve">Vivaan </t>
  </si>
  <si>
    <t xml:space="preserve">Apurva </t>
  </si>
  <si>
    <t xml:space="preserve">Rohan </t>
  </si>
  <si>
    <t xml:space="preserve">Madhur </t>
  </si>
  <si>
    <t>Sarika</t>
  </si>
  <si>
    <t>SMALLEST TO LARGEST</t>
  </si>
  <si>
    <t xml:space="preserve">LARGEST TO SMALLEST </t>
  </si>
  <si>
    <t>Date</t>
  </si>
  <si>
    <t>Use Formula</t>
  </si>
  <si>
    <t>Date Time</t>
  </si>
  <si>
    <t>Use Shortcut key</t>
  </si>
  <si>
    <t>Ctrl ;</t>
  </si>
  <si>
    <t>Time</t>
  </si>
  <si>
    <t>Ctrl Shift ;</t>
  </si>
  <si>
    <t>Formula</t>
  </si>
  <si>
    <t>Text</t>
  </si>
  <si>
    <t>Year</t>
  </si>
  <si>
    <t>Month</t>
  </si>
  <si>
    <t>Day</t>
  </si>
  <si>
    <t>Hour</t>
  </si>
  <si>
    <t>Minute</t>
  </si>
  <si>
    <t>Second</t>
  </si>
  <si>
    <t>EDATE</t>
  </si>
  <si>
    <t>Mfg. Date</t>
  </si>
  <si>
    <t>Period (months)</t>
  </si>
  <si>
    <t>Exact Date</t>
  </si>
  <si>
    <t>EOMONTH</t>
  </si>
  <si>
    <t>End of Month</t>
  </si>
  <si>
    <t>Birthday</t>
  </si>
  <si>
    <t>Age</t>
  </si>
  <si>
    <t>Laweena</t>
  </si>
  <si>
    <t>Kunal</t>
  </si>
  <si>
    <t>Jay</t>
  </si>
  <si>
    <t>Omisha</t>
  </si>
  <si>
    <t>Anushka</t>
  </si>
  <si>
    <t>Payal</t>
  </si>
  <si>
    <t>Datedif</t>
  </si>
  <si>
    <t>Dates</t>
  </si>
  <si>
    <t>Years</t>
  </si>
  <si>
    <t>Months</t>
  </si>
  <si>
    <t>Days</t>
  </si>
  <si>
    <t>DateValue</t>
  </si>
  <si>
    <t>TimeValue</t>
  </si>
  <si>
    <t>12 jan</t>
  </si>
  <si>
    <t>02:12</t>
  </si>
  <si>
    <t>15-06-8</t>
  </si>
  <si>
    <t>12:45</t>
  </si>
  <si>
    <t>feb-2018</t>
  </si>
  <si>
    <t>1 pm</t>
  </si>
  <si>
    <t>14-feb</t>
  </si>
  <si>
    <t>8:16 pm</t>
  </si>
  <si>
    <t>12-2020</t>
  </si>
  <si>
    <t>5:00:25</t>
  </si>
  <si>
    <t>6-5-12</t>
  </si>
  <si>
    <t>6:32</t>
  </si>
  <si>
    <t>30 june</t>
  </si>
  <si>
    <t>7:42</t>
  </si>
  <si>
    <t>5 march 18</t>
  </si>
  <si>
    <t>3:12:20</t>
  </si>
  <si>
    <t>8-2016</t>
  </si>
  <si>
    <t>5 pm</t>
  </si>
  <si>
    <t>DAYS</t>
  </si>
  <si>
    <t>DAYS360</t>
  </si>
  <si>
    <t>YEARFRAC</t>
  </si>
  <si>
    <t>WEEKDAY</t>
  </si>
  <si>
    <t>WEEKNUM</t>
  </si>
  <si>
    <t>Project Submission</t>
  </si>
  <si>
    <t>Working Days</t>
  </si>
  <si>
    <t>Holidays (if any)</t>
  </si>
  <si>
    <t xml:space="preserve">WorkDay </t>
  </si>
  <si>
    <t>WorkDay.intl</t>
  </si>
  <si>
    <t>In Workday.intl Weekend
Will Be Only Sunday</t>
  </si>
  <si>
    <t>Networkdays</t>
  </si>
  <si>
    <t xml:space="preserve">Networkdays.intl </t>
  </si>
  <si>
    <t>In Networkdays.intl Weekend
Will Be Only Sunday</t>
  </si>
  <si>
    <t>ADDRESS</t>
  </si>
  <si>
    <t>ELECTRONIC ITEMS</t>
  </si>
  <si>
    <t>Howard Scott</t>
  </si>
  <si>
    <t>Rajkot</t>
  </si>
  <si>
    <t>Coffee maker</t>
  </si>
  <si>
    <t>Roy Howard</t>
  </si>
  <si>
    <t>Lucknow</t>
  </si>
  <si>
    <t>Blender</t>
  </si>
  <si>
    <t>Larry Gonzalez</t>
  </si>
  <si>
    <t>Coimbatore</t>
  </si>
  <si>
    <t>Mixer</t>
  </si>
  <si>
    <t>Marie Foster</t>
  </si>
  <si>
    <t>Toaster</t>
  </si>
  <si>
    <t>Gerald Gonzales</t>
  </si>
  <si>
    <t>Vijayawada</t>
  </si>
  <si>
    <t>Microwave</t>
  </si>
  <si>
    <t>Russell Allen</t>
  </si>
  <si>
    <t>Jalandhar</t>
  </si>
  <si>
    <t>Crock pot</t>
  </si>
  <si>
    <t>Virginia King</t>
  </si>
  <si>
    <t>Amritsar</t>
  </si>
  <si>
    <t>Rice cooker</t>
  </si>
  <si>
    <t>Phyllis Young</t>
  </si>
  <si>
    <t>Pressure cooker</t>
  </si>
  <si>
    <t>Gary Parker</t>
  </si>
  <si>
    <t>Pune</t>
  </si>
  <si>
    <t>Bachelor griller (U.K)</t>
  </si>
  <si>
    <t>Billy Bryant</t>
  </si>
  <si>
    <t>Jaipur</t>
  </si>
  <si>
    <t>Stove</t>
  </si>
  <si>
    <t>Jason Williams</t>
  </si>
  <si>
    <t>Varanasi</t>
  </si>
  <si>
    <t>Lamp</t>
  </si>
  <si>
    <t>Joseph Bell</t>
  </si>
  <si>
    <t>Light bulb</t>
  </si>
  <si>
    <t>Mildred Morgan</t>
  </si>
  <si>
    <t>Tiruchirappalli</t>
  </si>
  <si>
    <t>Lantern</t>
  </si>
  <si>
    <t>George Ramirez</t>
  </si>
  <si>
    <t>Indore</t>
  </si>
  <si>
    <t>Torch</t>
  </si>
  <si>
    <t>Rachel Henderson</t>
  </si>
  <si>
    <t>Aurangabad</t>
  </si>
  <si>
    <t>Clothes iron</t>
  </si>
  <si>
    <t>Juan Lewis</t>
  </si>
  <si>
    <t>Bhubaneswar</t>
  </si>
  <si>
    <t>Electric drill</t>
  </si>
  <si>
    <t>Michelle Flores</t>
  </si>
  <si>
    <t>Raipur</t>
  </si>
  <si>
    <t>Kettle</t>
  </si>
  <si>
    <t>Cynthia Reed</t>
  </si>
  <si>
    <t>Surat</t>
  </si>
  <si>
    <t xml:space="preserve"> Electric kettle</t>
  </si>
  <si>
    <t>Jean Hernandez</t>
  </si>
  <si>
    <t>Thiruvananthapuram</t>
  </si>
  <si>
    <t>Water purifier</t>
  </si>
  <si>
    <t>Sandra Murphy</t>
  </si>
  <si>
    <t>Jamshedpur</t>
  </si>
  <si>
    <t>Kitchen hood</t>
  </si>
  <si>
    <t>Teresa Harris</t>
  </si>
  <si>
    <t>Pondicherry</t>
  </si>
  <si>
    <t>Electric guitar</t>
  </si>
  <si>
    <t>Andrew Coleman</t>
  </si>
  <si>
    <t>Vacuum cleaner</t>
  </si>
  <si>
    <t>Louis Robinson</t>
  </si>
  <si>
    <t>Electric fan</t>
  </si>
  <si>
    <t>Wanda Green</t>
  </si>
  <si>
    <t>Evaporative cooler</t>
  </si>
  <si>
    <t>Donald Wilson</t>
  </si>
  <si>
    <t>Air conditioner</t>
  </si>
  <si>
    <t>Sarah Brown</t>
  </si>
  <si>
    <t>Oven</t>
  </si>
  <si>
    <t>Brian Gray</t>
  </si>
  <si>
    <t>Dishwasher</t>
  </si>
  <si>
    <t>Justin Rodriguez</t>
  </si>
  <si>
    <t>Television</t>
  </si>
  <si>
    <t>Angela Martin</t>
  </si>
  <si>
    <t>Speaker</t>
  </si>
  <si>
    <t>Janice Griffin</t>
  </si>
  <si>
    <t>Clothes dryer</t>
  </si>
  <si>
    <t>Ralph Jackson</t>
  </si>
  <si>
    <t>Washing machine</t>
  </si>
  <si>
    <t>Lori Perez</t>
  </si>
  <si>
    <t>Refrigerator</t>
  </si>
  <si>
    <t>Jeffrey Campbell</t>
  </si>
  <si>
    <t>Christine Mitchell</t>
  </si>
  <si>
    <t>Wayne Thomas</t>
  </si>
  <si>
    <t>Elizabeth Price</t>
  </si>
  <si>
    <t>Aaron Simmons</t>
  </si>
  <si>
    <t>Stephen Turner</t>
  </si>
  <si>
    <t>Jennifer Alexander</t>
  </si>
  <si>
    <t>Robert Evans</t>
  </si>
  <si>
    <t>Mary Perry</t>
  </si>
  <si>
    <t>Christopher Garcia</t>
  </si>
  <si>
    <t>Joe Hughes</t>
  </si>
  <si>
    <t>Ruth Adams</t>
  </si>
  <si>
    <t>Tammy Rogers</t>
  </si>
  <si>
    <t>Samuel Baker</t>
  </si>
  <si>
    <t>Matthew Kelly</t>
  </si>
  <si>
    <t>Irene Washington</t>
  </si>
  <si>
    <t>Keith Lopez</t>
  </si>
  <si>
    <t>Laura Carter</t>
  </si>
  <si>
    <t>Carol Martinez</t>
  </si>
  <si>
    <t>Earl Anderson</t>
  </si>
  <si>
    <t>Joshua Cox</t>
  </si>
  <si>
    <t>Terry Richardson</t>
  </si>
  <si>
    <t>Carlos Wright</t>
  </si>
  <si>
    <t>Bobby Cook</t>
  </si>
  <si>
    <t>Jose Jones</t>
  </si>
  <si>
    <t>Eric Diaz</t>
  </si>
  <si>
    <t>Patrick Powell</t>
  </si>
  <si>
    <t>Alice Miller</t>
  </si>
  <si>
    <t>Harry Ward</t>
  </si>
  <si>
    <t>Victor Bennett</t>
  </si>
  <si>
    <t>Ann Stewart</t>
  </si>
  <si>
    <t>Peter White</t>
  </si>
  <si>
    <t>Shawn Rivera</t>
  </si>
  <si>
    <t>Christina Watson</t>
  </si>
  <si>
    <t>Nicole Long</t>
  </si>
  <si>
    <t>Sharon Roberts</t>
  </si>
  <si>
    <t>Martha Patterson</t>
  </si>
  <si>
    <t>Kelly Cooper</t>
  </si>
  <si>
    <t>Gloria Russell</t>
  </si>
  <si>
    <t>Benjamin Barnes</t>
  </si>
  <si>
    <t>Willie Nelson</t>
  </si>
  <si>
    <t>Lisa Johnson</t>
  </si>
  <si>
    <t>Bonnie Sanchez</t>
  </si>
  <si>
    <t>Ashley Morris</t>
  </si>
  <si>
    <t>Ronald Moore</t>
  </si>
  <si>
    <t>Shirley Hall</t>
  </si>
  <si>
    <t>Kathryn Taylor</t>
  </si>
  <si>
    <t>Ryan Sanders</t>
  </si>
  <si>
    <t>Theresa Collins</t>
  </si>
  <si>
    <t>Joan Edwards</t>
  </si>
  <si>
    <t>Melissa Peterson</t>
  </si>
  <si>
    <t>Anna Smith</t>
  </si>
  <si>
    <t>Maria James</t>
  </si>
  <si>
    <t>Cheryl Clark</t>
  </si>
  <si>
    <t>Eugene Jenkins</t>
  </si>
  <si>
    <t>Dennis Ross</t>
  </si>
  <si>
    <t>Anne Walker</t>
  </si>
  <si>
    <t>Sean Lee</t>
  </si>
  <si>
    <t>Lillian Thompson</t>
  </si>
  <si>
    <t>Timothy Bailey</t>
  </si>
  <si>
    <t>Paula Hill</t>
  </si>
  <si>
    <t>Jeremy Davis</t>
  </si>
  <si>
    <t>Carl Brooks</t>
  </si>
  <si>
    <t>Daniel Wood</t>
  </si>
  <si>
    <t>Catherine Phillips</t>
  </si>
  <si>
    <t>Gregory Torres</t>
  </si>
  <si>
    <t>Mark Butler</t>
  </si>
  <si>
    <t xml:space="preserve">Steven </t>
  </si>
  <si>
    <t>Henry Patterson</t>
  </si>
  <si>
    <t>Patricia Griffin</t>
  </si>
  <si>
    <t>Walter Cook</t>
  </si>
  <si>
    <t>Heather Johnson</t>
  </si>
  <si>
    <t>Bonnie Lee</t>
  </si>
  <si>
    <t>Rebecca Jones</t>
  </si>
  <si>
    <t>Ruth Thompson</t>
  </si>
  <si>
    <t>Jason Murphy</t>
  </si>
  <si>
    <t>Ashley Young</t>
  </si>
  <si>
    <t>Victor Carter</t>
  </si>
  <si>
    <t>Kathleen Barnes</t>
  </si>
  <si>
    <t>Tina Gonzales</t>
  </si>
  <si>
    <t>Eugene Flores</t>
  </si>
  <si>
    <t>Ruby Foster</t>
  </si>
  <si>
    <t>Diane Bennett</t>
  </si>
  <si>
    <t>Howard Rivera</t>
  </si>
  <si>
    <t>Debra Davis</t>
  </si>
  <si>
    <t>Ryan Henderson</t>
  </si>
  <si>
    <t>Carlos Long</t>
  </si>
  <si>
    <t>Albert White</t>
  </si>
  <si>
    <t>Margaret Bryant</t>
  </si>
  <si>
    <t>Mary James</t>
  </si>
  <si>
    <t>Andrew Jackson</t>
  </si>
  <si>
    <t>Thomas Morgan</t>
  </si>
  <si>
    <t>Carol Martin</t>
  </si>
  <si>
    <t>Marilyn Miller</t>
  </si>
  <si>
    <t>Shawn Turner</t>
  </si>
  <si>
    <t>Adam Rogers</t>
  </si>
  <si>
    <t>Amy Robinson</t>
  </si>
  <si>
    <t>Kathy Thomas</t>
  </si>
  <si>
    <t>Chris Clark</t>
  </si>
  <si>
    <t>Jimmy Nelson</t>
  </si>
  <si>
    <t>Peter Harris</t>
  </si>
  <si>
    <t>Judy Howard</t>
  </si>
  <si>
    <t>Wayne Perry</t>
  </si>
  <si>
    <t>William Reed</t>
  </si>
  <si>
    <t>Betty Richardson</t>
  </si>
  <si>
    <t>Scott Kelly</t>
  </si>
  <si>
    <t>Joyce Butler</t>
  </si>
  <si>
    <t>Mark Coleman</t>
  </si>
  <si>
    <t>Kelly Anderson</t>
  </si>
  <si>
    <t>Jessica Watson</t>
  </si>
  <si>
    <t>Judith Green</t>
  </si>
  <si>
    <t>Denise Ross</t>
  </si>
  <si>
    <t>Johnny Hall</t>
  </si>
  <si>
    <t>Juan Smith</t>
  </si>
  <si>
    <t>Nancy Walker</t>
  </si>
  <si>
    <t>Kenneth Evans</t>
  </si>
  <si>
    <t>Jose Torres</t>
  </si>
  <si>
    <t>George Parker</t>
  </si>
  <si>
    <t>Jerry Lewis</t>
  </si>
  <si>
    <t>Anne Hughes</t>
  </si>
  <si>
    <t>Janet Mitchell</t>
  </si>
  <si>
    <t>Katherine Powell</t>
  </si>
  <si>
    <t>Gerald Stewart</t>
  </si>
  <si>
    <t>Samuel Taylor</t>
  </si>
  <si>
    <t>Deborah Adams</t>
  </si>
  <si>
    <t>Raymond Alexander</t>
  </si>
  <si>
    <t>Benjamin Bailey</t>
  </si>
  <si>
    <t>Harold Morris</t>
  </si>
  <si>
    <t>Russell Price</t>
  </si>
  <si>
    <t>Shirley Hill</t>
  </si>
  <si>
    <t>Alan Cox</t>
  </si>
  <si>
    <t>Andrea Wood</t>
  </si>
  <si>
    <t>Bruce Rodriguez</t>
  </si>
  <si>
    <t>Frances Gray</t>
  </si>
  <si>
    <t>Steve Sanchez</t>
  </si>
  <si>
    <t>Frank Martinez</t>
  </si>
  <si>
    <t>Gloria Wilson</t>
  </si>
  <si>
    <t>Michelle Ward</t>
  </si>
  <si>
    <t>Richard Jenkins</t>
  </si>
  <si>
    <t>Nicole Brooks</t>
  </si>
  <si>
    <t>Joan Washington</t>
  </si>
  <si>
    <t>Michael Cooper</t>
  </si>
  <si>
    <t>Sandra Sanders</t>
  </si>
  <si>
    <t>James Garcia</t>
  </si>
  <si>
    <t>Edward Russell</t>
  </si>
  <si>
    <t>Lisa Roberts</t>
  </si>
  <si>
    <t>Ralph Gonzalez</t>
  </si>
  <si>
    <t>Aaron Hernandez</t>
  </si>
  <si>
    <t>Maria Ramirez</t>
  </si>
  <si>
    <t>Charles Williams</t>
  </si>
  <si>
    <t>Craig Collins</t>
  </si>
  <si>
    <t>Beverly Lopez</t>
  </si>
  <si>
    <t>Teresa King</t>
  </si>
  <si>
    <t>Martin Simmons</t>
  </si>
  <si>
    <t>Jennifer Campbell</t>
  </si>
  <si>
    <t>Steven Brown</t>
  </si>
  <si>
    <t>Gary Wright</t>
  </si>
  <si>
    <t>Stephen Diaz</t>
  </si>
  <si>
    <t>Willie Edwards</t>
  </si>
  <si>
    <t>Virginia Peterson</t>
  </si>
  <si>
    <t>Jeffrey Scott</t>
  </si>
  <si>
    <t>Paula Allen</t>
  </si>
  <si>
    <t>Randy Phillips</t>
  </si>
  <si>
    <t>Norma Bell</t>
  </si>
  <si>
    <t>Jean Perez</t>
  </si>
  <si>
    <t>Lois Baker</t>
  </si>
  <si>
    <t>Timothy Moore</t>
  </si>
  <si>
    <t xml:space="preserve">Joe </t>
  </si>
  <si>
    <t>Lookup</t>
  </si>
  <si>
    <t>Address</t>
  </si>
  <si>
    <t>Electronic Items</t>
  </si>
  <si>
    <t>VLookup</t>
  </si>
  <si>
    <t>HLookup</t>
  </si>
  <si>
    <t>Index</t>
  </si>
  <si>
    <t>Offset</t>
  </si>
  <si>
    <t>REGION WISE SALES</t>
  </si>
  <si>
    <t>EAST</t>
  </si>
  <si>
    <t>WEST</t>
  </si>
  <si>
    <t>NORTH</t>
  </si>
  <si>
    <t>SOUTH</t>
  </si>
  <si>
    <t>North</t>
  </si>
  <si>
    <t>East</t>
  </si>
  <si>
    <t>JANUARY</t>
  </si>
  <si>
    <t>MARCH</t>
  </si>
  <si>
    <t>FEBRUARY</t>
  </si>
  <si>
    <t>JULY</t>
  </si>
  <si>
    <t>OCTOBER</t>
  </si>
  <si>
    <t>APRIL</t>
  </si>
  <si>
    <t>MAY</t>
  </si>
  <si>
    <t>SumOffset</t>
  </si>
  <si>
    <t>JUNE</t>
  </si>
  <si>
    <t>Month-Directions</t>
  </si>
  <si>
    <t>Value</t>
  </si>
  <si>
    <t>June,July-South</t>
  </si>
  <si>
    <t>AUGUST</t>
  </si>
  <si>
    <t>August-East,west,North</t>
  </si>
  <si>
    <t>SEPTEMBER</t>
  </si>
  <si>
    <t>November,December-North,South</t>
  </si>
  <si>
    <t>March,April,May-West</t>
  </si>
  <si>
    <t>NOVEMBER</t>
  </si>
  <si>
    <t>DECEMBER</t>
  </si>
  <si>
    <t>HYPERLINK</t>
  </si>
  <si>
    <t>DEVELEARN</t>
  </si>
  <si>
    <r>
      <rPr>
        <b/>
        <sz val="11"/>
        <color theme="1"/>
        <rFont val="Calibri"/>
        <family val="2"/>
      </rPr>
      <t xml:space="preserve">Create Link For-
</t>
    </r>
    <r>
      <rPr>
        <sz val="11"/>
        <color theme="1"/>
        <rFont val="Calibri"/>
        <family val="2"/>
      </rPr>
      <t>Develearn Website
Youtube
Mail Id
File</t>
    </r>
  </si>
  <si>
    <t>YOUTUBE</t>
  </si>
  <si>
    <t>MAIL</t>
  </si>
  <si>
    <t>File</t>
  </si>
  <si>
    <t>TEXT</t>
  </si>
  <si>
    <t>Format</t>
  </si>
  <si>
    <t># (###) ###-####</t>
  </si>
  <si>
    <t>dddd</t>
  </si>
  <si>
    <t>0.0%</t>
  </si>
  <si>
    <t>#.0C</t>
  </si>
  <si>
    <t>#,###</t>
  </si>
  <si>
    <t>$ #,###.00</t>
  </si>
  <si>
    <t>Char</t>
  </si>
  <si>
    <t>Number(1-255)</t>
  </si>
  <si>
    <t>Exact</t>
  </si>
  <si>
    <t>Text1</t>
  </si>
  <si>
    <t>Text2</t>
  </si>
  <si>
    <t>EXACT</t>
  </si>
  <si>
    <t>=</t>
  </si>
  <si>
    <t>HELLO WORLD!!!</t>
  </si>
  <si>
    <t>Hello World!!!</t>
  </si>
  <si>
    <t>Hello</t>
  </si>
  <si>
    <t>Byw</t>
  </si>
  <si>
    <t>Excellent</t>
  </si>
  <si>
    <t>Result using Nested If</t>
  </si>
  <si>
    <t>Edward Cortez</t>
  </si>
  <si>
    <t>Miss Katelyn Morgan</t>
  </si>
  <si>
    <t>Allison Campos</t>
  </si>
  <si>
    <t>Diane Park</t>
  </si>
  <si>
    <t>Robert Lopez</t>
  </si>
  <si>
    <t>Patrick Walker MD</t>
  </si>
  <si>
    <t>Jonathon Brennan</t>
  </si>
  <si>
    <t>Gary Rogers</t>
  </si>
  <si>
    <t>Daniel Oconnor</t>
  </si>
  <si>
    <t>Mrs. Donna Ashley</t>
  </si>
  <si>
    <t>Aaron Black</t>
  </si>
  <si>
    <t>Marc Smith</t>
  </si>
  <si>
    <t>Elizabeth Wells</t>
  </si>
  <si>
    <t>Amber Hansen</t>
  </si>
  <si>
    <t>Patrick Murray</t>
  </si>
  <si>
    <t>Emily Wallace</t>
  </si>
  <si>
    <t>Maria Davis</t>
  </si>
  <si>
    <t>Luis Morales</t>
  </si>
  <si>
    <t>Valerie Rose</t>
  </si>
  <si>
    <t>Raymond Serrano</t>
  </si>
  <si>
    <t>dutta</t>
  </si>
  <si>
    <t>Dutta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</si>
</sst>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[$-F400]h:mm:ss\ AM/PM"/>
  </numFmts>
  <fonts count="4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rgb="FF000000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rgb="FF2A2A2A"/>
      <name val="Calibri"/>
      <family val="2"/>
    </font>
    <font>
      <sz val="12"/>
      <color theme="1"/>
      <name val="Calibri"/>
      <family val="2"/>
    </font>
    <font>
      <sz val="11"/>
      <color rgb="FF2A2A2A"/>
      <name val="Arial"/>
      <family val="2"/>
    </font>
    <font>
      <b/>
      <u/>
      <sz val="12"/>
      <color theme="1"/>
      <name val="Calibri"/>
      <family val="2"/>
    </font>
    <font>
      <b/>
      <u/>
      <sz val="18"/>
      <color theme="1"/>
      <name val="Calibri"/>
      <family val="2"/>
    </font>
    <font>
      <b/>
      <u/>
      <sz val="16"/>
      <color theme="1"/>
      <name val="Calibri"/>
      <family val="2"/>
    </font>
    <font>
      <sz val="24"/>
      <color theme="1"/>
      <name val="Arial"/>
      <family val="2"/>
    </font>
    <font>
      <b/>
      <u/>
      <sz val="22"/>
      <color theme="1"/>
      <name val="Arial"/>
      <family val="2"/>
    </font>
    <font>
      <b/>
      <sz val="12"/>
      <color theme="1"/>
      <name val="Calibri"/>
      <family val="2"/>
    </font>
    <font>
      <b/>
      <sz val="12"/>
      <color rgb="FF2A2A2A"/>
      <name val="Arial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b/>
      <sz val="16"/>
      <color theme="0"/>
      <name val="Calibri"/>
      <family val="2"/>
    </font>
    <font>
      <sz val="10"/>
      <color rgb="FF000000"/>
      <name val="Tahoma"/>
      <family val="2"/>
    </font>
    <font>
      <sz val="14"/>
      <color rgb="FF000000"/>
      <name val="Tahoma"/>
      <family val="2"/>
    </font>
    <font>
      <b/>
      <sz val="14"/>
      <color theme="0"/>
      <name val="Calibri"/>
      <family val="2"/>
    </font>
    <font>
      <b/>
      <sz val="18"/>
      <color theme="1"/>
      <name val="Calibri"/>
      <family val="2"/>
    </font>
    <font>
      <sz val="18"/>
      <color theme="1"/>
      <name val="Calibri"/>
      <family val="2"/>
    </font>
    <font>
      <sz val="16"/>
      <color rgb="FF000000"/>
      <name val="Tahoma"/>
      <family val="2"/>
    </font>
    <font>
      <b/>
      <sz val="20"/>
      <color theme="1"/>
      <name val="Calibri"/>
      <family val="2"/>
    </font>
    <font>
      <b/>
      <u/>
      <sz val="20"/>
      <color theme="1"/>
      <name val="Calibri"/>
      <family val="2"/>
    </font>
    <font>
      <sz val="20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36"/>
      <color theme="1"/>
      <name val="Calibri"/>
      <family val="2"/>
    </font>
    <font>
      <sz val="11"/>
      <color rgb="FF212529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DADADA"/>
        <bgColor rgb="FFDADADA"/>
      </patternFill>
    </fill>
    <fill>
      <patternFill patternType="solid">
        <fgColor theme="7"/>
        <bgColor theme="7"/>
      </patternFill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  <fill>
      <patternFill patternType="solid">
        <fgColor theme="1"/>
        <bgColor theme="1"/>
      </patternFill>
    </fill>
    <fill>
      <patternFill patternType="solid">
        <fgColor rgb="FFADB9CA"/>
        <bgColor rgb="FFADB9CA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76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1" fillId="2" borderId="4" xfId="0" applyFont="1" applyFill="1" applyBorder="1"/>
    <xf numFmtId="0" fontId="2" fillId="0" borderId="4" xfId="0" applyFont="1" applyBorder="1"/>
    <xf numFmtId="0" fontId="0" fillId="0" borderId="4" xfId="0" applyBorder="1"/>
    <xf numFmtId="0" fontId="3" fillId="3" borderId="1" xfId="0" applyFont="1" applyFill="1" applyBorder="1"/>
    <xf numFmtId="0" fontId="4" fillId="0" borderId="1" xfId="0" applyFont="1" applyBorder="1"/>
    <xf numFmtId="0" fontId="5" fillId="3" borderId="1" xfId="0" applyFont="1" applyFill="1" applyBorder="1"/>
    <xf numFmtId="0" fontId="2" fillId="5" borderId="10" xfId="0" applyFont="1" applyFill="1" applyBorder="1"/>
    <xf numFmtId="0" fontId="2" fillId="0" borderId="11" xfId="0" applyFont="1" applyBorder="1"/>
    <xf numFmtId="0" fontId="2" fillId="5" borderId="12" xfId="0" applyFont="1" applyFill="1" applyBorder="1"/>
    <xf numFmtId="0" fontId="2" fillId="0" borderId="13" xfId="0" applyFont="1" applyBorder="1"/>
    <xf numFmtId="0" fontId="1" fillId="0" borderId="1" xfId="0" applyFont="1" applyBorder="1"/>
    <xf numFmtId="0" fontId="1" fillId="2" borderId="16" xfId="0" applyFont="1" applyFill="1" applyBorder="1"/>
    <xf numFmtId="0" fontId="2" fillId="0" borderId="16" xfId="0" applyFont="1" applyBorder="1"/>
    <xf numFmtId="0" fontId="2" fillId="5" borderId="17" xfId="0" applyFont="1" applyFill="1" applyBorder="1"/>
    <xf numFmtId="0" fontId="2" fillId="0" borderId="18" xfId="0" applyFont="1" applyBorder="1"/>
    <xf numFmtId="0" fontId="2" fillId="7" borderId="17" xfId="0" applyFont="1" applyFill="1" applyBorder="1"/>
    <xf numFmtId="0" fontId="9" fillId="0" borderId="1" xfId="0" applyFont="1" applyBorder="1"/>
    <xf numFmtId="0" fontId="4" fillId="0" borderId="0" xfId="0" applyFont="1"/>
    <xf numFmtId="0" fontId="10" fillId="0" borderId="1" xfId="0" applyFont="1" applyBorder="1"/>
    <xf numFmtId="0" fontId="11" fillId="0" borderId="1" xfId="0" applyFont="1" applyBorder="1"/>
    <xf numFmtId="3" fontId="11" fillId="0" borderId="1" xfId="0" applyNumberFormat="1" applyFont="1" applyBorder="1"/>
    <xf numFmtId="0" fontId="5" fillId="3" borderId="2" xfId="0" applyFont="1" applyFill="1" applyBorder="1"/>
    <xf numFmtId="0" fontId="2" fillId="4" borderId="1" xfId="0" applyFont="1" applyFill="1" applyBorder="1"/>
    <xf numFmtId="0" fontId="2" fillId="0" borderId="0" xfId="0" applyFont="1"/>
    <xf numFmtId="2" fontId="2" fillId="0" borderId="1" xfId="0" applyNumberFormat="1" applyFont="1" applyBorder="1"/>
    <xf numFmtId="0" fontId="2" fillId="9" borderId="1" xfId="0" applyFont="1" applyFill="1" applyBorder="1"/>
    <xf numFmtId="0" fontId="12" fillId="0" borderId="0" xfId="0" applyFont="1"/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/>
    <xf numFmtId="0" fontId="16" fillId="0" borderId="0" xfId="0" applyFont="1" applyAlignment="1">
      <alignment horizontal="left" vertical="center" wrapText="1"/>
    </xf>
    <xf numFmtId="0" fontId="9" fillId="10" borderId="1" xfId="0" applyFont="1" applyFill="1" applyBorder="1"/>
    <xf numFmtId="0" fontId="17" fillId="0" borderId="0" xfId="0" applyFont="1"/>
    <xf numFmtId="0" fontId="13" fillId="10" borderId="1" xfId="0" applyFont="1" applyFill="1" applyBorder="1"/>
    <xf numFmtId="0" fontId="8" fillId="10" borderId="1" xfId="0" applyFont="1" applyFill="1" applyBorder="1"/>
    <xf numFmtId="0" fontId="18" fillId="11" borderId="2" xfId="0" applyFont="1" applyFill="1" applyBorder="1"/>
    <xf numFmtId="0" fontId="13" fillId="0" borderId="1" xfId="0" applyFont="1" applyBorder="1"/>
    <xf numFmtId="0" fontId="18" fillId="11" borderId="16" xfId="0" applyFont="1" applyFill="1" applyBorder="1"/>
    <xf numFmtId="0" fontId="19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2" fontId="2" fillId="0" borderId="0" xfId="0" applyNumberFormat="1" applyFont="1"/>
    <xf numFmtId="0" fontId="4" fillId="0" borderId="0" xfId="0" applyFont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left" vertical="top" wrapText="1"/>
    </xf>
    <xf numFmtId="0" fontId="13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3" fillId="3" borderId="21" xfId="0" applyFont="1" applyFill="1" applyBorder="1"/>
    <xf numFmtId="0" fontId="1" fillId="2" borderId="21" xfId="0" applyFont="1" applyFill="1" applyBorder="1"/>
    <xf numFmtId="0" fontId="19" fillId="8" borderId="1" xfId="0" applyFont="1" applyFill="1" applyBorder="1"/>
    <xf numFmtId="0" fontId="23" fillId="0" borderId="1" xfId="0" applyFont="1" applyBorder="1" applyAlignment="1">
      <alignment horizontal="left" wrapText="1"/>
    </xf>
    <xf numFmtId="0" fontId="25" fillId="0" borderId="1" xfId="0" applyFont="1" applyBorder="1"/>
    <xf numFmtId="0" fontId="25" fillId="13" borderId="1" xfId="0" applyFont="1" applyFill="1" applyBorder="1"/>
    <xf numFmtId="14" fontId="25" fillId="0" borderId="1" xfId="0" applyNumberFormat="1" applyFont="1" applyBorder="1"/>
    <xf numFmtId="0" fontId="25" fillId="0" borderId="0" xfId="0" applyFont="1"/>
    <xf numFmtId="22" fontId="25" fillId="0" borderId="1" xfId="0" applyNumberFormat="1" applyFont="1" applyBorder="1"/>
    <xf numFmtId="20" fontId="25" fillId="0" borderId="1" xfId="0" applyNumberFormat="1" applyFont="1" applyBorder="1"/>
    <xf numFmtId="0" fontId="13" fillId="8" borderId="26" xfId="0" applyFont="1" applyFill="1" applyBorder="1"/>
    <xf numFmtId="0" fontId="13" fillId="8" borderId="27" xfId="0" applyFont="1" applyFill="1" applyBorder="1"/>
    <xf numFmtId="0" fontId="13" fillId="8" borderId="28" xfId="0" applyFont="1" applyFill="1" applyBorder="1"/>
    <xf numFmtId="0" fontId="13" fillId="8" borderId="29" xfId="0" applyFont="1" applyFill="1" applyBorder="1"/>
    <xf numFmtId="164" fontId="27" fillId="0" borderId="30" xfId="0" applyNumberFormat="1" applyFont="1" applyBorder="1"/>
    <xf numFmtId="0" fontId="2" fillId="0" borderId="10" xfId="0" applyFont="1" applyBorder="1"/>
    <xf numFmtId="0" fontId="2" fillId="0" borderId="31" xfId="0" applyFont="1" applyBorder="1"/>
    <xf numFmtId="164" fontId="2" fillId="0" borderId="11" xfId="0" applyNumberFormat="1" applyFont="1" applyBorder="1"/>
    <xf numFmtId="0" fontId="2" fillId="0" borderId="32" xfId="0" applyFont="1" applyBorder="1"/>
    <xf numFmtId="164" fontId="27" fillId="0" borderId="33" xfId="0" applyNumberFormat="1" applyFont="1" applyBorder="1"/>
    <xf numFmtId="164" fontId="27" fillId="0" borderId="34" xfId="0" applyNumberFormat="1" applyFont="1" applyBorder="1"/>
    <xf numFmtId="20" fontId="2" fillId="0" borderId="0" xfId="0" applyNumberFormat="1" applyFont="1"/>
    <xf numFmtId="0" fontId="13" fillId="8" borderId="17" xfId="0" applyFont="1" applyFill="1" applyBorder="1"/>
    <xf numFmtId="0" fontId="13" fillId="8" borderId="35" xfId="0" applyFont="1" applyFill="1" applyBorder="1"/>
    <xf numFmtId="0" fontId="13" fillId="8" borderId="18" xfId="0" applyFont="1" applyFill="1" applyBorder="1"/>
    <xf numFmtId="20" fontId="2" fillId="0" borderId="36" xfId="0" applyNumberFormat="1" applyFont="1" applyBorder="1"/>
    <xf numFmtId="18" fontId="2" fillId="0" borderId="37" xfId="0" applyNumberFormat="1" applyFont="1" applyBorder="1"/>
    <xf numFmtId="20" fontId="2" fillId="0" borderId="12" xfId="0" applyNumberFormat="1" applyFont="1" applyBorder="1"/>
    <xf numFmtId="0" fontId="13" fillId="8" borderId="1" xfId="0" applyFont="1" applyFill="1" applyBorder="1"/>
    <xf numFmtId="164" fontId="27" fillId="0" borderId="1" xfId="0" applyNumberFormat="1" applyFont="1" applyBorder="1"/>
    <xf numFmtId="164" fontId="2" fillId="0" borderId="1" xfId="0" applyNumberFormat="1" applyFont="1" applyBorder="1"/>
    <xf numFmtId="0" fontId="13" fillId="0" borderId="0" xfId="0" applyFont="1"/>
    <xf numFmtId="0" fontId="24" fillId="3" borderId="1" xfId="0" applyFont="1" applyFill="1" applyBorder="1"/>
    <xf numFmtId="164" fontId="28" fillId="0" borderId="1" xfId="0" applyNumberFormat="1" applyFont="1" applyBorder="1"/>
    <xf numFmtId="0" fontId="12" fillId="0" borderId="1" xfId="0" applyFont="1" applyBorder="1"/>
    <xf numFmtId="0" fontId="13" fillId="17" borderId="1" xfId="0" applyFont="1" applyFill="1" applyBorder="1"/>
    <xf numFmtId="0" fontId="30" fillId="10" borderId="1" xfId="0" applyFont="1" applyFill="1" applyBorder="1"/>
    <xf numFmtId="0" fontId="31" fillId="0" borderId="0" xfId="0" applyFont="1"/>
    <xf numFmtId="49" fontId="31" fillId="0" borderId="1" xfId="0" applyNumberFormat="1" applyFont="1" applyBorder="1"/>
    <xf numFmtId="14" fontId="31" fillId="0" borderId="1" xfId="0" applyNumberFormat="1" applyFont="1" applyBorder="1"/>
    <xf numFmtId="165" fontId="31" fillId="0" borderId="1" xfId="0" applyNumberFormat="1" applyFont="1" applyBorder="1"/>
    <xf numFmtId="0" fontId="2" fillId="18" borderId="38" xfId="0" applyFont="1" applyFill="1" applyBorder="1"/>
    <xf numFmtId="0" fontId="2" fillId="18" borderId="0" xfId="0" applyFont="1" applyFill="1"/>
    <xf numFmtId="164" fontId="27" fillId="0" borderId="39" xfId="0" applyNumberFormat="1" applyFont="1" applyBorder="1"/>
    <xf numFmtId="0" fontId="2" fillId="0" borderId="40" xfId="0" applyFont="1" applyBorder="1"/>
    <xf numFmtId="164" fontId="27" fillId="0" borderId="41" xfId="0" applyNumberFormat="1" applyFont="1" applyBorder="1"/>
    <xf numFmtId="0" fontId="24" fillId="19" borderId="2" xfId="0" applyFont="1" applyFill="1" applyBorder="1"/>
    <xf numFmtId="14" fontId="2" fillId="0" borderId="0" xfId="0" applyNumberFormat="1" applyFont="1"/>
    <xf numFmtId="0" fontId="24" fillId="20" borderId="1" xfId="0" applyFont="1" applyFill="1" applyBorder="1"/>
    <xf numFmtId="0" fontId="24" fillId="20" borderId="16" xfId="0" applyFont="1" applyFill="1" applyBorder="1"/>
    <xf numFmtId="0" fontId="24" fillId="11" borderId="1" xfId="0" applyFont="1" applyFill="1" applyBorder="1"/>
    <xf numFmtId="164" fontId="32" fillId="0" borderId="1" xfId="0" applyNumberFormat="1" applyFont="1" applyBorder="1"/>
    <xf numFmtId="0" fontId="25" fillId="0" borderId="16" xfId="0" applyFont="1" applyBorder="1"/>
    <xf numFmtId="164" fontId="25" fillId="0" borderId="1" xfId="0" applyNumberFormat="1" applyFont="1" applyBorder="1"/>
    <xf numFmtId="0" fontId="24" fillId="20" borderId="2" xfId="0" applyFont="1" applyFill="1" applyBorder="1"/>
    <xf numFmtId="14" fontId="0" fillId="0" borderId="0" xfId="0" applyNumberFormat="1"/>
    <xf numFmtId="0" fontId="13" fillId="20" borderId="1" xfId="0" applyFont="1" applyFill="1" applyBorder="1"/>
    <xf numFmtId="0" fontId="13" fillId="20" borderId="16" xfId="0" applyFont="1" applyFill="1" applyBorder="1"/>
    <xf numFmtId="0" fontId="13" fillId="11" borderId="1" xfId="0" applyFont="1" applyFill="1" applyBorder="1"/>
    <xf numFmtId="164" fontId="12" fillId="0" borderId="1" xfId="0" applyNumberFormat="1" applyFont="1" applyBorder="1"/>
    <xf numFmtId="164" fontId="12" fillId="0" borderId="0" xfId="0" applyNumberFormat="1" applyFont="1"/>
    <xf numFmtId="164" fontId="2" fillId="0" borderId="0" xfId="0" applyNumberFormat="1" applyFont="1"/>
    <xf numFmtId="0" fontId="33" fillId="4" borderId="1" xfId="0" applyFont="1" applyFill="1" applyBorder="1"/>
    <xf numFmtId="0" fontId="34" fillId="0" borderId="1" xfId="0" applyFont="1" applyBorder="1"/>
    <xf numFmtId="0" fontId="35" fillId="0" borderId="1" xfId="0" applyFont="1" applyBorder="1"/>
    <xf numFmtId="0" fontId="35" fillId="0" borderId="0" xfId="0" applyFont="1"/>
    <xf numFmtId="0" fontId="2" fillId="7" borderId="1" xfId="0" applyFont="1" applyFill="1" applyBorder="1"/>
    <xf numFmtId="0" fontId="8" fillId="8" borderId="1" xfId="0" applyFont="1" applyFill="1" applyBorder="1"/>
    <xf numFmtId="0" fontId="17" fillId="0" borderId="1" xfId="0" applyFont="1" applyBorder="1"/>
    <xf numFmtId="0" fontId="36" fillId="0" borderId="1" xfId="0" applyFont="1" applyBorder="1"/>
    <xf numFmtId="0" fontId="37" fillId="0" borderId="1" xfId="1" applyBorder="1"/>
    <xf numFmtId="0" fontId="2" fillId="0" borderId="2" xfId="0" applyFont="1" applyBorder="1"/>
    <xf numFmtId="0" fontId="36" fillId="0" borderId="2" xfId="0" applyFont="1" applyBorder="1"/>
    <xf numFmtId="14" fontId="2" fillId="0" borderId="1" xfId="0" applyNumberFormat="1" applyFont="1" applyBorder="1"/>
    <xf numFmtId="49" fontId="2" fillId="0" borderId="1" xfId="0" applyNumberFormat="1" applyFont="1" applyBorder="1"/>
    <xf numFmtId="0" fontId="8" fillId="3" borderId="1" xfId="0" applyFont="1" applyFill="1" applyBorder="1"/>
    <xf numFmtId="0" fontId="39" fillId="0" borderId="1" xfId="0" applyFont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7" fillId="0" borderId="14" xfId="0" applyFont="1" applyBorder="1"/>
    <xf numFmtId="0" fontId="7" fillId="0" borderId="5" xfId="0" applyFont="1" applyBorder="1"/>
    <xf numFmtId="0" fontId="7" fillId="0" borderId="6" xfId="0" applyFont="1" applyBorder="1"/>
    <xf numFmtId="0" fontId="0" fillId="0" borderId="0" xfId="0"/>
    <xf numFmtId="0" fontId="7" fillId="0" borderId="7" xfId="0" applyFont="1" applyBorder="1"/>
    <xf numFmtId="0" fontId="7" fillId="0" borderId="8" xfId="0" applyFont="1" applyBorder="1"/>
    <xf numFmtId="0" fontId="7" fillId="0" borderId="15" xfId="0" applyFont="1" applyBorder="1"/>
    <xf numFmtId="0" fontId="7" fillId="0" borderId="9" xfId="0" applyFont="1" applyBorder="1"/>
    <xf numFmtId="0" fontId="6" fillId="4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/>
    </xf>
    <xf numFmtId="0" fontId="7" fillId="0" borderId="19" xfId="0" applyFont="1" applyBorder="1"/>
    <xf numFmtId="0" fontId="7" fillId="0" borderId="20" xfId="0" applyFont="1" applyBorder="1"/>
    <xf numFmtId="0" fontId="8" fillId="4" borderId="3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0" fontId="7" fillId="0" borderId="0" xfId="0" applyFont="1"/>
    <xf numFmtId="0" fontId="13" fillId="10" borderId="16" xfId="0" applyFont="1" applyFill="1" applyBorder="1" applyAlignment="1">
      <alignment horizontal="center"/>
    </xf>
    <xf numFmtId="0" fontId="13" fillId="10" borderId="15" xfId="0" applyFont="1" applyFill="1" applyBorder="1" applyAlignment="1">
      <alignment horizontal="center"/>
    </xf>
    <xf numFmtId="0" fontId="9" fillId="0" borderId="16" xfId="0" applyFont="1" applyBorder="1"/>
    <xf numFmtId="0" fontId="2" fillId="0" borderId="16" xfId="0" applyFont="1" applyBorder="1"/>
    <xf numFmtId="0" fontId="20" fillId="4" borderId="16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 wrapText="1"/>
    </xf>
    <xf numFmtId="0" fontId="7" fillId="0" borderId="21" xfId="0" applyFont="1" applyBorder="1"/>
    <xf numFmtId="0" fontId="7" fillId="0" borderId="22" xfId="0" applyFont="1" applyBorder="1"/>
    <xf numFmtId="0" fontId="22" fillId="14" borderId="0" xfId="0" applyFont="1" applyFill="1" applyAlignment="1">
      <alignment horizontal="center" vertical="center"/>
    </xf>
    <xf numFmtId="0" fontId="25" fillId="15" borderId="16" xfId="0" applyFont="1" applyFill="1" applyBorder="1" applyAlignment="1">
      <alignment horizontal="center"/>
    </xf>
    <xf numFmtId="0" fontId="26" fillId="16" borderId="23" xfId="0" applyFont="1" applyFill="1" applyBorder="1" applyAlignment="1">
      <alignment horizontal="center"/>
    </xf>
    <xf numFmtId="0" fontId="7" fillId="0" borderId="24" xfId="0" applyFont="1" applyBorder="1"/>
    <xf numFmtId="0" fontId="7" fillId="0" borderId="25" xfId="0" applyFont="1" applyBorder="1"/>
    <xf numFmtId="0" fontId="29" fillId="16" borderId="16" xfId="0" applyFont="1" applyFill="1" applyBorder="1" applyAlignment="1">
      <alignment horizontal="center"/>
    </xf>
    <xf numFmtId="0" fontId="24" fillId="17" borderId="15" xfId="0" applyFont="1" applyFill="1" applyBorder="1" applyAlignment="1">
      <alignment horizontal="center"/>
    </xf>
    <xf numFmtId="0" fontId="13" fillId="4" borderId="0" xfId="0" applyFont="1" applyFill="1" applyAlignment="1">
      <alignment horizontal="center" wrapText="1"/>
    </xf>
    <xf numFmtId="0" fontId="22" fillId="4" borderId="0" xfId="0" applyFont="1" applyFill="1" applyAlignment="1">
      <alignment horizontal="center" wrapText="1"/>
    </xf>
    <xf numFmtId="0" fontId="33" fillId="8" borderId="16" xfId="0" applyFont="1" applyFill="1" applyBorder="1" applyAlignment="1">
      <alignment horizontal="center"/>
    </xf>
    <xf numFmtId="0" fontId="22" fillId="8" borderId="16" xfId="0" applyFont="1" applyFill="1" applyBorder="1" applyAlignment="1">
      <alignment horizontal="center"/>
    </xf>
    <xf numFmtId="0" fontId="33" fillId="4" borderId="3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21" borderId="3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8" fillId="4" borderId="3" xfId="0" applyFont="1" applyFill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22" fillId="0" borderId="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E364-15EC-4301-934F-11E7B031F611}">
  <dimension ref="A1:V17"/>
  <sheetViews>
    <sheetView tabSelected="1" workbookViewId="0">
      <selection activeCell="K15" sqref="K15"/>
    </sheetView>
  </sheetViews>
  <sheetFormatPr defaultRowHeight="14.4" x14ac:dyDescent="0.3"/>
  <sheetData>
    <row r="1" spans="1:2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216</v>
      </c>
      <c r="H1" s="3" t="s">
        <v>217</v>
      </c>
      <c r="I1" s="3" t="s">
        <v>218</v>
      </c>
    </row>
    <row r="2" spans="1:22" x14ac:dyDescent="0.3">
      <c r="A2" s="4">
        <v>1</v>
      </c>
      <c r="B2" s="4" t="s">
        <v>6</v>
      </c>
      <c r="C2" s="5">
        <v>52</v>
      </c>
      <c r="D2" s="5">
        <v>45</v>
      </c>
      <c r="E2" s="5">
        <v>95</v>
      </c>
      <c r="F2" s="5">
        <v>65</v>
      </c>
      <c r="G2" s="5"/>
      <c r="H2" s="5"/>
      <c r="I2" s="5"/>
    </row>
    <row r="3" spans="1:22" x14ac:dyDescent="0.3">
      <c r="A3" s="4">
        <v>2</v>
      </c>
      <c r="B3" s="4" t="s">
        <v>7</v>
      </c>
      <c r="C3" s="5">
        <v>41</v>
      </c>
      <c r="D3" s="5">
        <v>85</v>
      </c>
      <c r="E3" s="5">
        <v>12</v>
      </c>
      <c r="F3" s="5">
        <v>35</v>
      </c>
      <c r="G3" s="5"/>
      <c r="H3" s="5"/>
      <c r="I3" s="5"/>
    </row>
    <row r="4" spans="1:22" x14ac:dyDescent="0.3">
      <c r="A4" s="4">
        <v>3</v>
      </c>
      <c r="B4" s="4" t="s">
        <v>8</v>
      </c>
      <c r="C4" s="5">
        <v>78</v>
      </c>
      <c r="D4" s="5">
        <v>65</v>
      </c>
      <c r="E4" s="5">
        <v>45</v>
      </c>
      <c r="F4" s="5">
        <v>48</v>
      </c>
      <c r="G4" s="5"/>
      <c r="H4" s="5"/>
      <c r="I4" s="5"/>
    </row>
    <row r="5" spans="1:22" x14ac:dyDescent="0.3">
      <c r="A5" s="4">
        <v>4</v>
      </c>
      <c r="B5" s="4" t="s">
        <v>9</v>
      </c>
      <c r="C5" s="5">
        <v>31</v>
      </c>
      <c r="D5" s="5">
        <v>35</v>
      </c>
      <c r="E5" s="5">
        <v>87</v>
      </c>
      <c r="F5" s="5">
        <v>78</v>
      </c>
      <c r="G5" s="5"/>
      <c r="H5" s="5"/>
      <c r="I5" s="5"/>
    </row>
    <row r="6" spans="1:22" x14ac:dyDescent="0.3">
      <c r="A6" s="4">
        <v>5</v>
      </c>
      <c r="B6" s="4" t="s">
        <v>10</v>
      </c>
      <c r="C6" s="5">
        <v>54</v>
      </c>
      <c r="D6" s="5">
        <v>48</v>
      </c>
      <c r="E6" s="5">
        <v>45</v>
      </c>
      <c r="F6" s="5">
        <v>31</v>
      </c>
      <c r="G6" s="5"/>
      <c r="H6" s="5"/>
      <c r="I6" s="5"/>
    </row>
    <row r="7" spans="1:22" x14ac:dyDescent="0.3">
      <c r="A7" s="4">
        <v>6</v>
      </c>
      <c r="B7" s="4" t="s">
        <v>11</v>
      </c>
      <c r="C7" s="5">
        <v>95</v>
      </c>
      <c r="D7" s="5">
        <v>6</v>
      </c>
      <c r="E7" s="5">
        <v>85</v>
      </c>
      <c r="F7" s="5">
        <v>23</v>
      </c>
      <c r="G7" s="5"/>
      <c r="H7" s="5"/>
      <c r="I7" s="5"/>
    </row>
    <row r="8" spans="1:22" x14ac:dyDescent="0.3">
      <c r="A8" s="4">
        <v>7</v>
      </c>
      <c r="B8" s="4" t="s">
        <v>12</v>
      </c>
      <c r="C8" s="5">
        <v>12</v>
      </c>
      <c r="D8" s="5">
        <v>46</v>
      </c>
      <c r="E8" s="5">
        <v>65</v>
      </c>
      <c r="F8" s="5">
        <v>45</v>
      </c>
      <c r="G8" s="5"/>
      <c r="H8" s="5"/>
      <c r="I8" s="5"/>
    </row>
    <row r="9" spans="1:22" x14ac:dyDescent="0.3">
      <c r="A9" s="4">
        <v>8</v>
      </c>
      <c r="B9" s="4" t="s">
        <v>13</v>
      </c>
      <c r="C9" s="5">
        <v>45</v>
      </c>
      <c r="D9" s="5">
        <v>15</v>
      </c>
      <c r="E9" s="5">
        <v>35</v>
      </c>
      <c r="F9" s="5">
        <v>85</v>
      </c>
      <c r="G9" s="5"/>
      <c r="H9" s="5"/>
      <c r="I9" s="5"/>
    </row>
    <row r="10" spans="1:22" x14ac:dyDescent="0.3">
      <c r="A10" s="4">
        <v>9</v>
      </c>
      <c r="B10" s="4" t="s">
        <v>14</v>
      </c>
      <c r="C10" s="5">
        <v>87</v>
      </c>
      <c r="D10" s="5">
        <v>47</v>
      </c>
      <c r="E10" s="5">
        <v>48</v>
      </c>
      <c r="F10" s="5">
        <v>65</v>
      </c>
      <c r="G10" s="5"/>
      <c r="H10" s="5"/>
      <c r="I10" s="5"/>
    </row>
    <row r="11" spans="1:22" x14ac:dyDescent="0.3">
      <c r="A11" s="4">
        <v>10</v>
      </c>
      <c r="B11" s="4" t="s">
        <v>15</v>
      </c>
      <c r="C11" s="5">
        <v>45</v>
      </c>
      <c r="D11" s="5">
        <v>38</v>
      </c>
      <c r="E11" s="5">
        <v>54</v>
      </c>
      <c r="F11" s="5">
        <v>45</v>
      </c>
      <c r="G11" s="5"/>
      <c r="H11" s="5"/>
      <c r="I11" s="5"/>
    </row>
    <row r="12" spans="1:22" x14ac:dyDescent="0.3">
      <c r="Q12" s="131" t="s">
        <v>42</v>
      </c>
      <c r="R12" s="132"/>
      <c r="S12" s="132"/>
      <c r="T12" s="132"/>
      <c r="U12" s="132"/>
      <c r="V12" s="133"/>
    </row>
    <row r="13" spans="1:22" x14ac:dyDescent="0.3">
      <c r="Q13" s="134"/>
      <c r="R13" s="135"/>
      <c r="S13" s="135"/>
      <c r="T13" s="135"/>
      <c r="U13" s="135"/>
      <c r="V13" s="136"/>
    </row>
    <row r="14" spans="1:22" x14ac:dyDescent="0.3">
      <c r="Q14" s="134"/>
      <c r="R14" s="135"/>
      <c r="S14" s="135"/>
      <c r="T14" s="135"/>
      <c r="U14" s="135"/>
      <c r="V14" s="136"/>
    </row>
    <row r="15" spans="1:22" x14ac:dyDescent="0.3">
      <c r="Q15" s="134"/>
      <c r="R15" s="135"/>
      <c r="S15" s="135"/>
      <c r="T15" s="135"/>
      <c r="U15" s="135"/>
      <c r="V15" s="136"/>
    </row>
    <row r="16" spans="1:22" x14ac:dyDescent="0.3">
      <c r="Q16" s="134"/>
      <c r="R16" s="135"/>
      <c r="S16" s="135"/>
      <c r="T16" s="135"/>
      <c r="U16" s="135"/>
      <c r="V16" s="136"/>
    </row>
    <row r="17" spans="17:22" x14ac:dyDescent="0.3">
      <c r="Q17" s="137"/>
      <c r="R17" s="138"/>
      <c r="S17" s="138"/>
      <c r="T17" s="138"/>
      <c r="U17" s="138"/>
      <c r="V17" s="139"/>
    </row>
  </sheetData>
  <mergeCells count="1">
    <mergeCell ref="Q12:V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7C66-DCCC-480D-824F-FE3738A34646}">
  <dimension ref="A1:M10"/>
  <sheetViews>
    <sheetView workbookViewId="0">
      <selection activeCell="K24" sqref="K24"/>
    </sheetView>
  </sheetViews>
  <sheetFormatPr defaultRowHeight="14.4" x14ac:dyDescent="0.3"/>
  <sheetData>
    <row r="1" spans="1:13" ht="18" x14ac:dyDescent="0.35">
      <c r="A1" s="26"/>
      <c r="B1" s="142" t="s">
        <v>89</v>
      </c>
      <c r="C1" s="143"/>
      <c r="D1" s="143"/>
      <c r="E1" s="143"/>
      <c r="F1" s="143"/>
      <c r="G1" s="143"/>
      <c r="H1" s="144"/>
    </row>
    <row r="2" spans="1:13" x14ac:dyDescent="0.3">
      <c r="A2" s="2" t="s">
        <v>60</v>
      </c>
      <c r="B2" s="2" t="s">
        <v>90</v>
      </c>
      <c r="C2" s="2" t="s">
        <v>91</v>
      </c>
      <c r="D2" s="2" t="s">
        <v>92</v>
      </c>
      <c r="E2" s="2" t="s">
        <v>93</v>
      </c>
      <c r="F2" s="2" t="s">
        <v>94</v>
      </c>
      <c r="G2" s="2" t="s">
        <v>95</v>
      </c>
      <c r="H2" s="2" t="s">
        <v>96</v>
      </c>
    </row>
    <row r="3" spans="1:13" x14ac:dyDescent="0.3">
      <c r="A3" s="2" t="s">
        <v>97</v>
      </c>
      <c r="B3" s="2" t="s">
        <v>98</v>
      </c>
      <c r="C3" s="2" t="s">
        <v>98</v>
      </c>
      <c r="D3" s="2" t="s">
        <v>98</v>
      </c>
      <c r="E3" s="2" t="s">
        <v>98</v>
      </c>
      <c r="F3" s="2" t="s">
        <v>98</v>
      </c>
      <c r="G3" s="2"/>
      <c r="H3" s="2"/>
    </row>
    <row r="4" spans="1:13" x14ac:dyDescent="0.3">
      <c r="A4" s="2" t="s">
        <v>6</v>
      </c>
      <c r="B4" s="2" t="s">
        <v>99</v>
      </c>
      <c r="C4" s="2" t="s">
        <v>98</v>
      </c>
      <c r="D4" s="2" t="s">
        <v>98</v>
      </c>
      <c r="E4" s="2" t="s">
        <v>98</v>
      </c>
      <c r="F4" s="2" t="s">
        <v>98</v>
      </c>
      <c r="G4" s="2"/>
      <c r="H4" s="2"/>
    </row>
    <row r="5" spans="1:13" x14ac:dyDescent="0.3">
      <c r="A5" s="2" t="s">
        <v>100</v>
      </c>
      <c r="B5" s="2" t="s">
        <v>98</v>
      </c>
      <c r="C5" s="2" t="s">
        <v>98</v>
      </c>
      <c r="D5" s="2" t="s">
        <v>98</v>
      </c>
      <c r="E5" s="2" t="s">
        <v>98</v>
      </c>
      <c r="F5" s="2" t="s">
        <v>98</v>
      </c>
      <c r="G5" s="2"/>
      <c r="H5" s="2"/>
    </row>
    <row r="6" spans="1:13" x14ac:dyDescent="0.3">
      <c r="A6" s="2" t="s">
        <v>7</v>
      </c>
      <c r="B6" s="2" t="s">
        <v>98</v>
      </c>
      <c r="C6" s="2" t="s">
        <v>98</v>
      </c>
      <c r="D6" s="2" t="s">
        <v>99</v>
      </c>
      <c r="E6" s="2" t="s">
        <v>99</v>
      </c>
      <c r="F6" s="2" t="s">
        <v>98</v>
      </c>
      <c r="G6" s="2"/>
      <c r="H6" s="2"/>
    </row>
    <row r="7" spans="1:13" x14ac:dyDescent="0.3">
      <c r="A7" s="2" t="s">
        <v>101</v>
      </c>
      <c r="B7" s="2" t="s">
        <v>98</v>
      </c>
      <c r="C7" s="2" t="s">
        <v>98</v>
      </c>
      <c r="D7" s="2" t="s">
        <v>98</v>
      </c>
      <c r="E7" s="2" t="s">
        <v>99</v>
      </c>
      <c r="F7" s="2" t="s">
        <v>98</v>
      </c>
      <c r="G7" s="2"/>
      <c r="H7" s="2"/>
    </row>
    <row r="8" spans="1:13" x14ac:dyDescent="0.3">
      <c r="A8" s="2" t="s">
        <v>76</v>
      </c>
      <c r="B8" s="2" t="s">
        <v>98</v>
      </c>
      <c r="C8" s="2" t="s">
        <v>98</v>
      </c>
      <c r="D8" s="2" t="s">
        <v>98</v>
      </c>
      <c r="E8" s="2" t="s">
        <v>98</v>
      </c>
      <c r="F8" s="2" t="s">
        <v>98</v>
      </c>
      <c r="G8" s="2"/>
      <c r="H8" s="2"/>
      <c r="K8" s="145" t="s">
        <v>103</v>
      </c>
      <c r="L8" s="132"/>
      <c r="M8" s="133"/>
    </row>
    <row r="9" spans="1:13" x14ac:dyDescent="0.3">
      <c r="A9" s="2" t="s">
        <v>77</v>
      </c>
      <c r="B9" s="2" t="s">
        <v>98</v>
      </c>
      <c r="C9" s="2" t="s">
        <v>99</v>
      </c>
      <c r="D9" s="2" t="s">
        <v>98</v>
      </c>
      <c r="E9" s="2" t="s">
        <v>98</v>
      </c>
      <c r="F9" s="2" t="s">
        <v>98</v>
      </c>
      <c r="G9" s="2"/>
      <c r="H9" s="2"/>
      <c r="K9" s="134"/>
      <c r="L9" s="135"/>
      <c r="M9" s="136"/>
    </row>
    <row r="10" spans="1:13" x14ac:dyDescent="0.3">
      <c r="A10" s="2" t="s">
        <v>102</v>
      </c>
      <c r="B10" s="2" t="s">
        <v>99</v>
      </c>
      <c r="C10" s="2" t="s">
        <v>98</v>
      </c>
      <c r="D10" s="2" t="s">
        <v>98</v>
      </c>
      <c r="E10" s="2" t="s">
        <v>98</v>
      </c>
      <c r="F10" s="2" t="s">
        <v>98</v>
      </c>
      <c r="G10" s="2"/>
      <c r="H10" s="2"/>
      <c r="K10" s="137"/>
      <c r="L10" s="138"/>
      <c r="M10" s="139"/>
    </row>
  </sheetData>
  <mergeCells count="2">
    <mergeCell ref="B1:H1"/>
    <mergeCell ref="K8:M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D03-4DBC-4D75-9892-B2A3345527ED}">
  <dimension ref="A1:L11"/>
  <sheetViews>
    <sheetView workbookViewId="0">
      <selection activeCell="I26" sqref="I26"/>
    </sheetView>
  </sheetViews>
  <sheetFormatPr defaultRowHeight="14.4" x14ac:dyDescent="0.3"/>
  <cols>
    <col min="1" max="1" width="13.44140625" bestFit="1" customWidth="1"/>
    <col min="2" max="2" width="9.44140625" bestFit="1" customWidth="1"/>
    <col min="3" max="3" width="11.5546875" customWidth="1"/>
    <col min="4" max="4" width="10.44140625" customWidth="1"/>
    <col min="5" max="5" width="10.77734375" customWidth="1"/>
    <col min="6" max="6" width="14" bestFit="1" customWidth="1"/>
    <col min="7" max="7" width="10.109375" bestFit="1" customWidth="1"/>
  </cols>
  <sheetData>
    <row r="1" spans="1:12" ht="18" x14ac:dyDescent="0.35">
      <c r="A1" s="26"/>
      <c r="B1" s="146" t="s">
        <v>104</v>
      </c>
      <c r="C1" s="132"/>
      <c r="D1" s="132"/>
      <c r="E1" s="132"/>
      <c r="F1" s="132"/>
      <c r="G1" s="133"/>
      <c r="H1" s="26"/>
      <c r="I1" s="26"/>
      <c r="J1" s="26"/>
      <c r="K1" s="26"/>
      <c r="L1" s="26"/>
    </row>
    <row r="2" spans="1:12" x14ac:dyDescent="0.3">
      <c r="A2" s="2" t="s">
        <v>105</v>
      </c>
      <c r="B2" s="2" t="s">
        <v>106</v>
      </c>
      <c r="C2" s="2" t="s">
        <v>107</v>
      </c>
      <c r="D2" s="2" t="s">
        <v>108</v>
      </c>
      <c r="E2" s="2" t="s">
        <v>109</v>
      </c>
      <c r="F2" s="2" t="s">
        <v>110</v>
      </c>
      <c r="G2" s="2" t="s">
        <v>111</v>
      </c>
      <c r="H2" s="26"/>
      <c r="I2" s="26"/>
      <c r="J2" s="26"/>
      <c r="K2" s="26"/>
      <c r="L2" s="26"/>
    </row>
    <row r="3" spans="1:12" x14ac:dyDescent="0.3">
      <c r="A3" s="2" t="s">
        <v>112</v>
      </c>
      <c r="B3" s="2" t="s">
        <v>113</v>
      </c>
      <c r="C3" s="2">
        <v>64</v>
      </c>
      <c r="D3" s="2">
        <v>32</v>
      </c>
      <c r="E3" s="2">
        <v>52</v>
      </c>
      <c r="F3" s="2">
        <f t="shared" ref="F3:F8" si="0">SUM(C3:E3)</f>
        <v>148</v>
      </c>
      <c r="G3" s="27">
        <f t="shared" ref="G3:G8" si="1">AVERAGE(C3:E3)</f>
        <v>49.333333333333336</v>
      </c>
      <c r="H3" s="26"/>
      <c r="I3" s="147" t="s">
        <v>114</v>
      </c>
      <c r="J3" s="148"/>
      <c r="K3" s="148"/>
      <c r="L3" s="148"/>
    </row>
    <row r="4" spans="1:12" x14ac:dyDescent="0.3">
      <c r="A4" s="2" t="s">
        <v>115</v>
      </c>
      <c r="B4" s="2" t="s">
        <v>116</v>
      </c>
      <c r="C4" s="2">
        <v>65</v>
      </c>
      <c r="D4" s="2">
        <v>72</v>
      </c>
      <c r="E4" s="2">
        <v>28</v>
      </c>
      <c r="F4" s="2">
        <f t="shared" si="0"/>
        <v>165</v>
      </c>
      <c r="G4" s="27">
        <f t="shared" si="1"/>
        <v>55</v>
      </c>
      <c r="H4" s="26"/>
      <c r="I4" s="148"/>
      <c r="J4" s="135"/>
      <c r="K4" s="135"/>
      <c r="L4" s="148"/>
    </row>
    <row r="5" spans="1:12" x14ac:dyDescent="0.3">
      <c r="A5" s="2" t="s">
        <v>117</v>
      </c>
      <c r="B5" s="2" t="s">
        <v>116</v>
      </c>
      <c r="C5" s="2">
        <v>86</v>
      </c>
      <c r="D5" s="2">
        <v>77</v>
      </c>
      <c r="E5" s="2">
        <v>65</v>
      </c>
      <c r="F5" s="2">
        <f t="shared" si="0"/>
        <v>228</v>
      </c>
      <c r="G5" s="27">
        <f t="shared" si="1"/>
        <v>76</v>
      </c>
      <c r="H5" s="26"/>
      <c r="I5" s="148"/>
      <c r="J5" s="135"/>
      <c r="K5" s="135"/>
      <c r="L5" s="148"/>
    </row>
    <row r="6" spans="1:12" x14ac:dyDescent="0.3">
      <c r="A6" s="2" t="s">
        <v>118</v>
      </c>
      <c r="B6" s="2" t="s">
        <v>113</v>
      </c>
      <c r="C6" s="2">
        <v>65</v>
      </c>
      <c r="D6" s="2">
        <v>75</v>
      </c>
      <c r="E6" s="2">
        <v>85</v>
      </c>
      <c r="F6" s="2">
        <f t="shared" si="0"/>
        <v>225</v>
      </c>
      <c r="G6" s="27">
        <f t="shared" si="1"/>
        <v>75</v>
      </c>
      <c r="H6" s="26"/>
      <c r="I6" s="148"/>
      <c r="J6" s="135"/>
      <c r="K6" s="135"/>
      <c r="L6" s="148"/>
    </row>
    <row r="7" spans="1:12" x14ac:dyDescent="0.3">
      <c r="A7" s="2" t="s">
        <v>119</v>
      </c>
      <c r="B7" s="2" t="s">
        <v>116</v>
      </c>
      <c r="C7" s="2">
        <v>25</v>
      </c>
      <c r="D7" s="2">
        <v>45</v>
      </c>
      <c r="E7" s="2">
        <v>55</v>
      </c>
      <c r="F7" s="2">
        <f t="shared" si="0"/>
        <v>125</v>
      </c>
      <c r="G7" s="27">
        <f t="shared" si="1"/>
        <v>41.666666666666664</v>
      </c>
      <c r="H7" s="26"/>
      <c r="I7" s="148"/>
      <c r="J7" s="148"/>
      <c r="K7" s="148"/>
      <c r="L7" s="148"/>
    </row>
    <row r="8" spans="1:12" x14ac:dyDescent="0.3">
      <c r="A8" s="2" t="s">
        <v>120</v>
      </c>
      <c r="B8" s="2" t="s">
        <v>113</v>
      </c>
      <c r="C8" s="2">
        <v>54</v>
      </c>
      <c r="D8" s="2">
        <v>84</v>
      </c>
      <c r="E8" s="2">
        <v>45</v>
      </c>
      <c r="F8" s="2">
        <f t="shared" si="0"/>
        <v>183</v>
      </c>
      <c r="G8" s="27">
        <f t="shared" si="1"/>
        <v>61</v>
      </c>
      <c r="H8" s="26"/>
      <c r="I8" s="26"/>
      <c r="J8" s="26"/>
      <c r="K8" s="26"/>
      <c r="L8" s="26"/>
    </row>
    <row r="10" spans="1:12" x14ac:dyDescent="0.3">
      <c r="A10" s="26"/>
      <c r="B10" s="26"/>
      <c r="C10" s="28" t="s">
        <v>116</v>
      </c>
      <c r="D10" s="2"/>
      <c r="E10" s="26"/>
      <c r="F10" s="26"/>
      <c r="G10" s="26"/>
      <c r="H10" s="26"/>
      <c r="I10" s="26"/>
      <c r="J10" s="26"/>
      <c r="K10" s="26"/>
      <c r="L10" s="26"/>
    </row>
    <row r="11" spans="1:12" x14ac:dyDescent="0.3">
      <c r="A11" s="26"/>
      <c r="B11" s="26"/>
      <c r="C11" s="28" t="s">
        <v>113</v>
      </c>
      <c r="D11" s="2"/>
      <c r="E11" s="26"/>
      <c r="F11" s="26"/>
      <c r="G11" s="26"/>
      <c r="H11" s="26"/>
      <c r="I11" s="26"/>
      <c r="J11" s="26"/>
      <c r="K11" s="26"/>
      <c r="L11" s="26"/>
    </row>
  </sheetData>
  <mergeCells count="2">
    <mergeCell ref="B1:G1"/>
    <mergeCell ref="I3:L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C3C0-FAF5-45CD-B2E5-A5EB2BC73374}">
  <dimension ref="A1:O53"/>
  <sheetViews>
    <sheetView workbookViewId="0">
      <selection activeCell="C50" sqref="C50"/>
    </sheetView>
  </sheetViews>
  <sheetFormatPr defaultRowHeight="14.4" x14ac:dyDescent="0.3"/>
  <cols>
    <col min="1" max="1" width="13.109375" bestFit="1" customWidth="1"/>
    <col min="2" max="2" width="13.77734375" bestFit="1" customWidth="1"/>
    <col min="3" max="3" width="18.6640625" bestFit="1" customWidth="1"/>
    <col min="4" max="4" width="10.77734375" customWidth="1"/>
    <col min="5" max="5" width="11.109375" customWidth="1"/>
    <col min="6" max="6" width="11" customWidth="1"/>
    <col min="7" max="7" width="10.109375" bestFit="1" customWidth="1"/>
  </cols>
  <sheetData>
    <row r="1" spans="1:8" ht="18" x14ac:dyDescent="0.35">
      <c r="A1" s="149" t="s">
        <v>121</v>
      </c>
      <c r="B1" s="143"/>
      <c r="C1" s="144"/>
      <c r="H1" s="29"/>
    </row>
    <row r="2" spans="1:8" x14ac:dyDescent="0.3">
      <c r="A2" s="13" t="s">
        <v>122</v>
      </c>
      <c r="B2" s="13" t="s">
        <v>123</v>
      </c>
      <c r="C2" s="13" t="s">
        <v>124</v>
      </c>
    </row>
    <row r="3" spans="1:8" ht="15.6" x14ac:dyDescent="0.3">
      <c r="A3" s="30" t="s">
        <v>125</v>
      </c>
      <c r="B3" s="31" t="s">
        <v>126</v>
      </c>
      <c r="C3" s="2"/>
    </row>
    <row r="4" spans="1:8" ht="15.6" x14ac:dyDescent="0.3">
      <c r="A4" s="30" t="s">
        <v>127</v>
      </c>
      <c r="B4" s="31" t="s">
        <v>128</v>
      </c>
      <c r="C4" s="2"/>
    </row>
    <row r="5" spans="1:8" ht="15.6" x14ac:dyDescent="0.3">
      <c r="A5" s="30" t="s">
        <v>129</v>
      </c>
      <c r="B5" s="31" t="s">
        <v>130</v>
      </c>
      <c r="C5" s="2"/>
    </row>
    <row r="6" spans="1:8" ht="15.6" x14ac:dyDescent="0.3">
      <c r="A6" s="30" t="s">
        <v>131</v>
      </c>
      <c r="B6" s="31" t="s">
        <v>132</v>
      </c>
      <c r="C6" s="2"/>
    </row>
    <row r="7" spans="1:8" ht="15.6" x14ac:dyDescent="0.3">
      <c r="A7" s="30" t="s">
        <v>133</v>
      </c>
      <c r="B7" s="31" t="s">
        <v>134</v>
      </c>
      <c r="C7" s="2"/>
    </row>
    <row r="8" spans="1:8" ht="15.6" x14ac:dyDescent="0.3">
      <c r="A8" s="30" t="s">
        <v>135</v>
      </c>
      <c r="B8" s="31" t="s">
        <v>136</v>
      </c>
      <c r="C8" s="2"/>
    </row>
    <row r="9" spans="1:8" ht="15.6" x14ac:dyDescent="0.3">
      <c r="A9" s="30" t="s">
        <v>137</v>
      </c>
      <c r="B9" s="31" t="s">
        <v>138</v>
      </c>
      <c r="C9" s="2"/>
    </row>
    <row r="10" spans="1:8" x14ac:dyDescent="0.3">
      <c r="A10" s="32"/>
    </row>
    <row r="11" spans="1:8" x14ac:dyDescent="0.3">
      <c r="A11" s="32"/>
    </row>
    <row r="12" spans="1:8" ht="18" x14ac:dyDescent="0.35">
      <c r="A12" s="149" t="s">
        <v>139</v>
      </c>
      <c r="B12" s="143"/>
      <c r="C12" s="144"/>
    </row>
    <row r="13" spans="1:8" x14ac:dyDescent="0.3">
      <c r="A13" s="13" t="s">
        <v>122</v>
      </c>
      <c r="B13" s="13" t="s">
        <v>123</v>
      </c>
      <c r="C13" s="13" t="s">
        <v>124</v>
      </c>
    </row>
    <row r="14" spans="1:8" ht="15.6" x14ac:dyDescent="0.3">
      <c r="A14" s="30" t="s">
        <v>140</v>
      </c>
      <c r="B14" s="31" t="s">
        <v>141</v>
      </c>
      <c r="C14" s="2"/>
    </row>
    <row r="15" spans="1:8" ht="15.6" x14ac:dyDescent="0.3">
      <c r="A15" s="30" t="s">
        <v>142</v>
      </c>
      <c r="B15" s="31" t="s">
        <v>143</v>
      </c>
      <c r="C15" s="2"/>
    </row>
    <row r="16" spans="1:8" ht="15.6" x14ac:dyDescent="0.3">
      <c r="A16" s="30" t="s">
        <v>144</v>
      </c>
      <c r="B16" s="31" t="s">
        <v>145</v>
      </c>
      <c r="C16" s="2"/>
    </row>
    <row r="17" spans="1:15" ht="15.6" x14ac:dyDescent="0.3">
      <c r="A17" s="30" t="s">
        <v>146</v>
      </c>
      <c r="B17" s="31" t="s">
        <v>147</v>
      </c>
      <c r="C17" s="2"/>
    </row>
    <row r="18" spans="1:15" ht="15.6" x14ac:dyDescent="0.3">
      <c r="A18" s="30" t="s">
        <v>148</v>
      </c>
      <c r="B18" s="31" t="s">
        <v>149</v>
      </c>
      <c r="C18" s="2"/>
    </row>
    <row r="19" spans="1:15" ht="15.6" x14ac:dyDescent="0.3">
      <c r="A19" s="30" t="s">
        <v>150</v>
      </c>
      <c r="B19" s="31" t="s">
        <v>151</v>
      </c>
      <c r="C19" s="2"/>
    </row>
    <row r="20" spans="1:15" ht="15.6" x14ac:dyDescent="0.3">
      <c r="A20" s="30" t="s">
        <v>152</v>
      </c>
      <c r="B20" s="31" t="s">
        <v>153</v>
      </c>
      <c r="C20" s="2"/>
    </row>
    <row r="21" spans="1:15" ht="15.6" x14ac:dyDescent="0.3">
      <c r="A21" s="30" t="s">
        <v>154</v>
      </c>
      <c r="B21" s="31" t="s">
        <v>155</v>
      </c>
      <c r="C21" s="2"/>
    </row>
    <row r="24" spans="1:15" ht="18" x14ac:dyDescent="0.35">
      <c r="A24" s="29"/>
      <c r="B24" s="29"/>
      <c r="C24" s="29"/>
      <c r="D24" s="29"/>
      <c r="E24" s="29"/>
      <c r="F24" s="150" t="s">
        <v>139</v>
      </c>
      <c r="G24" s="138"/>
      <c r="H24" s="138"/>
      <c r="I24" s="138"/>
      <c r="J24" s="29"/>
      <c r="K24" s="150" t="s">
        <v>121</v>
      </c>
      <c r="L24" s="138"/>
      <c r="M24" s="138"/>
      <c r="N24" s="138"/>
      <c r="O24" s="29"/>
    </row>
    <row r="25" spans="1:15" ht="18" x14ac:dyDescent="0.35">
      <c r="A25" s="33" t="s">
        <v>156</v>
      </c>
      <c r="B25" s="33" t="s">
        <v>62</v>
      </c>
      <c r="C25" s="33" t="s">
        <v>61</v>
      </c>
      <c r="D25" s="33" t="s">
        <v>157</v>
      </c>
      <c r="E25" s="34"/>
      <c r="F25" s="151" t="s">
        <v>158</v>
      </c>
      <c r="G25" s="143"/>
      <c r="H25" s="143"/>
      <c r="I25" s="144"/>
      <c r="J25" s="26"/>
      <c r="K25" s="151" t="s">
        <v>158</v>
      </c>
      <c r="L25" s="143"/>
      <c r="M25" s="143"/>
      <c r="N25" s="144"/>
    </row>
    <row r="26" spans="1:15" x14ac:dyDescent="0.3">
      <c r="A26" s="2">
        <v>400021</v>
      </c>
      <c r="B26" s="2" t="s">
        <v>65</v>
      </c>
      <c r="C26" s="2" t="s">
        <v>64</v>
      </c>
      <c r="D26" s="2">
        <v>99901</v>
      </c>
      <c r="F26" s="152"/>
      <c r="G26" s="143"/>
      <c r="H26" s="143"/>
      <c r="I26" s="144"/>
      <c r="J26" s="26"/>
      <c r="K26" s="152"/>
      <c r="L26" s="143"/>
      <c r="M26" s="143"/>
      <c r="N26" s="144"/>
    </row>
    <row r="27" spans="1:15" x14ac:dyDescent="0.3">
      <c r="A27" s="2">
        <v>400022</v>
      </c>
      <c r="B27" s="2" t="s">
        <v>159</v>
      </c>
      <c r="C27" s="2" t="s">
        <v>160</v>
      </c>
      <c r="D27" s="2">
        <v>99902</v>
      </c>
      <c r="F27" s="152"/>
      <c r="G27" s="143"/>
      <c r="H27" s="143"/>
      <c r="I27" s="144"/>
      <c r="J27" s="26"/>
      <c r="K27" s="152"/>
      <c r="L27" s="143"/>
      <c r="M27" s="143"/>
      <c r="N27" s="144"/>
    </row>
    <row r="28" spans="1:15" x14ac:dyDescent="0.3">
      <c r="A28" s="2">
        <v>400023</v>
      </c>
      <c r="B28" s="2" t="s">
        <v>161</v>
      </c>
      <c r="C28" s="2" t="s">
        <v>162</v>
      </c>
      <c r="D28" s="2">
        <v>99903</v>
      </c>
      <c r="F28" s="152"/>
      <c r="G28" s="143"/>
      <c r="H28" s="143"/>
      <c r="I28" s="144"/>
      <c r="J28" s="26"/>
      <c r="K28" s="152"/>
      <c r="L28" s="143"/>
      <c r="M28" s="143"/>
      <c r="N28" s="144"/>
    </row>
    <row r="29" spans="1:15" x14ac:dyDescent="0.3">
      <c r="A29" s="2">
        <v>400024</v>
      </c>
      <c r="B29" s="2" t="s">
        <v>163</v>
      </c>
      <c r="C29" s="2" t="s">
        <v>164</v>
      </c>
      <c r="D29" s="2">
        <v>99904</v>
      </c>
      <c r="F29" s="152"/>
      <c r="G29" s="143"/>
      <c r="H29" s="143"/>
      <c r="I29" s="144"/>
      <c r="J29" s="26"/>
      <c r="K29" s="152"/>
      <c r="L29" s="143"/>
      <c r="M29" s="143"/>
      <c r="N29" s="144"/>
    </row>
    <row r="30" spans="1:15" x14ac:dyDescent="0.3">
      <c r="A30" s="2">
        <v>400025</v>
      </c>
      <c r="B30" s="2" t="s">
        <v>165</v>
      </c>
      <c r="C30" s="2" t="s">
        <v>64</v>
      </c>
      <c r="D30" s="2">
        <v>99905</v>
      </c>
      <c r="F30" s="152"/>
      <c r="G30" s="143"/>
      <c r="H30" s="143"/>
      <c r="I30" s="144"/>
      <c r="J30" s="26"/>
      <c r="K30" s="152"/>
      <c r="L30" s="143"/>
      <c r="M30" s="143"/>
      <c r="N30" s="144"/>
    </row>
    <row r="31" spans="1:15" x14ac:dyDescent="0.3">
      <c r="A31" s="2">
        <v>400026</v>
      </c>
      <c r="B31" s="2" t="s">
        <v>166</v>
      </c>
      <c r="C31" s="2" t="s">
        <v>167</v>
      </c>
      <c r="D31" s="2">
        <v>99906</v>
      </c>
      <c r="F31" s="152"/>
      <c r="G31" s="143"/>
      <c r="H31" s="143"/>
      <c r="I31" s="144"/>
      <c r="J31" s="26"/>
      <c r="K31" s="152"/>
      <c r="L31" s="143"/>
      <c r="M31" s="143"/>
      <c r="N31" s="144"/>
    </row>
    <row r="32" spans="1:15" x14ac:dyDescent="0.3">
      <c r="A32" s="2">
        <v>400027</v>
      </c>
      <c r="B32" s="2" t="s">
        <v>168</v>
      </c>
      <c r="C32" s="2" t="s">
        <v>169</v>
      </c>
      <c r="D32" s="2">
        <v>99907</v>
      </c>
      <c r="F32" s="152"/>
      <c r="G32" s="143"/>
      <c r="H32" s="143"/>
      <c r="I32" s="144"/>
      <c r="K32" s="152"/>
      <c r="L32" s="143"/>
      <c r="M32" s="143"/>
      <c r="N32" s="144"/>
    </row>
    <row r="33" spans="1:14" x14ac:dyDescent="0.3">
      <c r="A33" s="2">
        <v>400028</v>
      </c>
      <c r="B33" s="2" t="s">
        <v>170</v>
      </c>
      <c r="C33" s="2" t="s">
        <v>71</v>
      </c>
      <c r="D33" s="2">
        <v>99908</v>
      </c>
      <c r="F33" s="152"/>
      <c r="G33" s="143"/>
      <c r="H33" s="143"/>
      <c r="I33" s="144"/>
      <c r="K33" s="152"/>
      <c r="L33" s="143"/>
      <c r="M33" s="143"/>
      <c r="N33" s="144"/>
    </row>
    <row r="34" spans="1:14" x14ac:dyDescent="0.3">
      <c r="A34" s="2">
        <v>400029</v>
      </c>
      <c r="B34" s="2" t="s">
        <v>171</v>
      </c>
      <c r="C34" s="2" t="s">
        <v>66</v>
      </c>
      <c r="D34" s="2">
        <v>99909</v>
      </c>
      <c r="F34" s="152"/>
      <c r="G34" s="143"/>
      <c r="H34" s="143"/>
      <c r="I34" s="144"/>
      <c r="K34" s="152"/>
      <c r="L34" s="143"/>
      <c r="M34" s="143"/>
      <c r="N34" s="144"/>
    </row>
    <row r="35" spans="1:14" x14ac:dyDescent="0.3">
      <c r="A35" s="2">
        <v>400030</v>
      </c>
      <c r="B35" s="2" t="s">
        <v>172</v>
      </c>
      <c r="C35" s="2" t="s">
        <v>173</v>
      </c>
      <c r="D35" s="2">
        <v>99910</v>
      </c>
      <c r="F35" s="152"/>
      <c r="G35" s="143"/>
      <c r="H35" s="143"/>
      <c r="I35" s="144"/>
      <c r="K35" s="152"/>
      <c r="L35" s="143"/>
      <c r="M35" s="143"/>
      <c r="N35" s="144"/>
    </row>
    <row r="39" spans="1:14" ht="18" x14ac:dyDescent="0.35">
      <c r="A39" s="35" t="s">
        <v>174</v>
      </c>
    </row>
    <row r="40" spans="1:14" x14ac:dyDescent="0.3">
      <c r="A40" s="2">
        <v>45</v>
      </c>
    </row>
    <row r="41" spans="1:14" x14ac:dyDescent="0.3">
      <c r="A41" s="2">
        <v>64</v>
      </c>
    </row>
    <row r="42" spans="1:14" x14ac:dyDescent="0.3">
      <c r="A42" s="2">
        <v>78</v>
      </c>
    </row>
    <row r="43" spans="1:14" x14ac:dyDescent="0.3">
      <c r="A43" s="2">
        <v>34</v>
      </c>
    </row>
    <row r="44" spans="1:14" x14ac:dyDescent="0.3">
      <c r="A44" s="2">
        <v>51</v>
      </c>
    </row>
    <row r="45" spans="1:14" x14ac:dyDescent="0.3">
      <c r="A45" s="2">
        <v>58</v>
      </c>
      <c r="G45" s="141" t="s">
        <v>175</v>
      </c>
      <c r="H45" s="132"/>
      <c r="I45" s="132"/>
      <c r="J45" s="132"/>
      <c r="K45" s="133"/>
    </row>
    <row r="46" spans="1:14" x14ac:dyDescent="0.3">
      <c r="A46" s="2">
        <v>45</v>
      </c>
      <c r="G46" s="134"/>
      <c r="H46" s="135"/>
      <c r="I46" s="135"/>
      <c r="J46" s="135"/>
      <c r="K46" s="136"/>
    </row>
    <row r="47" spans="1:14" x14ac:dyDescent="0.3">
      <c r="A47" s="2">
        <v>76</v>
      </c>
      <c r="G47" s="134"/>
      <c r="H47" s="135"/>
      <c r="I47" s="135"/>
      <c r="J47" s="135"/>
      <c r="K47" s="136"/>
    </row>
    <row r="48" spans="1:14" x14ac:dyDescent="0.3">
      <c r="A48" s="2">
        <v>95</v>
      </c>
      <c r="G48" s="134"/>
      <c r="H48" s="135"/>
      <c r="I48" s="135"/>
      <c r="J48" s="135"/>
      <c r="K48" s="136"/>
    </row>
    <row r="49" spans="1:11" x14ac:dyDescent="0.3">
      <c r="A49" s="2">
        <v>35</v>
      </c>
      <c r="G49" s="134"/>
      <c r="H49" s="135"/>
      <c r="I49" s="135"/>
      <c r="J49" s="135"/>
      <c r="K49" s="136"/>
    </row>
    <row r="50" spans="1:11" x14ac:dyDescent="0.3">
      <c r="A50" s="2">
        <v>48</v>
      </c>
      <c r="G50" s="134"/>
      <c r="H50" s="135"/>
      <c r="I50" s="135"/>
      <c r="J50" s="135"/>
      <c r="K50" s="136"/>
    </row>
    <row r="51" spans="1:11" x14ac:dyDescent="0.3">
      <c r="A51" s="2">
        <v>65</v>
      </c>
      <c r="G51" s="137"/>
      <c r="H51" s="138"/>
      <c r="I51" s="138"/>
      <c r="J51" s="138"/>
      <c r="K51" s="139"/>
    </row>
    <row r="52" spans="1:11" x14ac:dyDescent="0.3">
      <c r="A52" s="36"/>
    </row>
    <row r="53" spans="1:11" x14ac:dyDescent="0.3">
      <c r="A53" s="36"/>
    </row>
  </sheetData>
  <mergeCells count="27">
    <mergeCell ref="F35:I35"/>
    <mergeCell ref="K35:N35"/>
    <mergeCell ref="G45:K51"/>
    <mergeCell ref="F32:I32"/>
    <mergeCell ref="K32:N32"/>
    <mergeCell ref="F33:I33"/>
    <mergeCell ref="K33:N33"/>
    <mergeCell ref="F34:I34"/>
    <mergeCell ref="K34:N34"/>
    <mergeCell ref="F29:I29"/>
    <mergeCell ref="K29:N29"/>
    <mergeCell ref="F30:I30"/>
    <mergeCell ref="K30:N30"/>
    <mergeCell ref="F31:I31"/>
    <mergeCell ref="K31:N31"/>
    <mergeCell ref="F26:I26"/>
    <mergeCell ref="K26:N26"/>
    <mergeCell ref="F27:I27"/>
    <mergeCell ref="K27:N27"/>
    <mergeCell ref="F28:I28"/>
    <mergeCell ref="K28:N28"/>
    <mergeCell ref="A1:C1"/>
    <mergeCell ref="A12:C12"/>
    <mergeCell ref="F24:I24"/>
    <mergeCell ref="K24:N24"/>
    <mergeCell ref="F25:I25"/>
    <mergeCell ref="K25:N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86EE-ED29-403E-9565-EC4C39F939E4}">
  <dimension ref="A2:C16"/>
  <sheetViews>
    <sheetView workbookViewId="0">
      <selection activeCell="D11" sqref="D11:D17"/>
    </sheetView>
  </sheetViews>
  <sheetFormatPr defaultRowHeight="14.4" x14ac:dyDescent="0.3"/>
  <cols>
    <col min="1" max="1" width="24.6640625" bestFit="1" customWidth="1"/>
    <col min="2" max="2" width="29.88671875" bestFit="1" customWidth="1"/>
    <col min="3" max="3" width="75.5546875" bestFit="1" customWidth="1"/>
    <col min="4" max="4" width="30.77734375" customWidth="1"/>
  </cols>
  <sheetData>
    <row r="2" spans="1:3" ht="23.4" x14ac:dyDescent="0.45">
      <c r="A2" s="26"/>
      <c r="B2" s="26"/>
      <c r="C2" s="37" t="s">
        <v>176</v>
      </c>
    </row>
    <row r="3" spans="1:3" ht="18" x14ac:dyDescent="0.35">
      <c r="A3" s="26"/>
      <c r="B3" s="38" t="s">
        <v>177</v>
      </c>
      <c r="C3" s="38" t="str">
        <f>UPPER(C2)</f>
        <v>SHIVANI DUTTA</v>
      </c>
    </row>
    <row r="4" spans="1:3" ht="18" x14ac:dyDescent="0.35">
      <c r="A4" s="26"/>
      <c r="B4" s="38" t="s">
        <v>178</v>
      </c>
      <c r="C4" s="38" t="str">
        <f>PROPER(C2)</f>
        <v>Shivani Dutta</v>
      </c>
    </row>
    <row r="5" spans="1:3" ht="18" x14ac:dyDescent="0.35">
      <c r="A5" s="26"/>
      <c r="B5" s="38" t="s">
        <v>179</v>
      </c>
      <c r="C5" s="38" t="str">
        <f>LOWER(C2)</f>
        <v>shivani dutta</v>
      </c>
    </row>
    <row r="6" spans="1:3" ht="18" x14ac:dyDescent="0.35">
      <c r="A6" s="26"/>
      <c r="B6" s="38" t="s">
        <v>180</v>
      </c>
      <c r="C6" s="38" t="str">
        <f>LEFT(C2,4)</f>
        <v>shiv</v>
      </c>
    </row>
    <row r="7" spans="1:3" ht="18" x14ac:dyDescent="0.35">
      <c r="A7" s="26"/>
      <c r="B7" s="38" t="s">
        <v>181</v>
      </c>
      <c r="C7" s="38" t="str">
        <f>RIGHT(C2,3)</f>
        <v>tta</v>
      </c>
    </row>
    <row r="8" spans="1:3" ht="18" x14ac:dyDescent="0.35">
      <c r="A8" s="26"/>
      <c r="B8" s="38" t="s">
        <v>182</v>
      </c>
      <c r="C8" s="38" t="str">
        <f>MID(C2,2,5)</f>
        <v>hivan</v>
      </c>
    </row>
    <row r="9" spans="1:3" ht="18" x14ac:dyDescent="0.35">
      <c r="A9" s="26"/>
      <c r="B9" s="38" t="s">
        <v>183</v>
      </c>
      <c r="C9" s="38">
        <f>LEN(C2)</f>
        <v>13</v>
      </c>
    </row>
    <row r="10" spans="1:3" ht="23.4" x14ac:dyDescent="0.45">
      <c r="A10" s="39" t="s">
        <v>184</v>
      </c>
      <c r="B10" s="38" t="s">
        <v>185</v>
      </c>
      <c r="C10" s="38" t="str">
        <f>TRIM(C2)</f>
        <v>shivani Dutta</v>
      </c>
    </row>
    <row r="11" spans="1:3" ht="18" x14ac:dyDescent="0.35">
      <c r="A11" s="26"/>
      <c r="B11" s="38" t="s">
        <v>186</v>
      </c>
      <c r="C11" s="38" t="str">
        <f>REPLACE(C2,1,7,"Komal")</f>
        <v>Komal Dutta</v>
      </c>
    </row>
    <row r="12" spans="1:3" ht="18" x14ac:dyDescent="0.35">
      <c r="A12" s="26"/>
      <c r="B12" s="38" t="s">
        <v>187</v>
      </c>
      <c r="C12" s="38" t="str">
        <f>SUBSTITUTE(C2,"Dutta","Patil")</f>
        <v>shivani Patil</v>
      </c>
    </row>
    <row r="13" spans="1:3" ht="23.4" x14ac:dyDescent="0.45">
      <c r="A13" s="39" t="s">
        <v>188</v>
      </c>
      <c r="B13" s="38" t="s">
        <v>189</v>
      </c>
      <c r="C13" s="38" t="str">
        <f>SUBSTITUTE(A13,2015,2018)</f>
        <v>March 5 2018</v>
      </c>
    </row>
    <row r="14" spans="1:3" ht="18" x14ac:dyDescent="0.35">
      <c r="A14" s="26"/>
      <c r="B14" s="38" t="s">
        <v>190</v>
      </c>
      <c r="C14" s="38" t="str">
        <f>REPT(A13,5)</f>
        <v>March 5 2015March 5 2015March 5 2015March 5 2015March 5 2015</v>
      </c>
    </row>
    <row r="15" spans="1:3" ht="18" x14ac:dyDescent="0.35">
      <c r="A15" s="26"/>
      <c r="B15" s="38" t="s">
        <v>191</v>
      </c>
      <c r="C15" s="38" t="s">
        <v>641</v>
      </c>
    </row>
    <row r="16" spans="1:3" ht="18" x14ac:dyDescent="0.35">
      <c r="A16" s="26"/>
      <c r="B16" s="38" t="s">
        <v>192</v>
      </c>
      <c r="C16" s="38" t="s">
        <v>640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57BE-9799-4DE8-A8AB-53A05BBD9CB1}">
  <dimension ref="A1:R18"/>
  <sheetViews>
    <sheetView workbookViewId="0">
      <selection activeCell="I12" sqref="I12:K17"/>
    </sheetView>
  </sheetViews>
  <sheetFormatPr defaultRowHeight="14.4" x14ac:dyDescent="0.3"/>
  <cols>
    <col min="3" max="3" width="10" bestFit="1" customWidth="1"/>
    <col min="5" max="5" width="11.21875" bestFit="1" customWidth="1"/>
    <col min="7" max="7" width="20.5546875" customWidth="1"/>
    <col min="9" max="10" width="17.21875" bestFit="1" customWidth="1"/>
    <col min="11" max="11" width="8.44140625" bestFit="1" customWidth="1"/>
    <col min="12" max="12" width="16.44140625" customWidth="1"/>
    <col min="13" max="13" width="32.21875" customWidth="1"/>
    <col min="14" max="15" width="6.6640625" bestFit="1" customWidth="1"/>
  </cols>
  <sheetData>
    <row r="1" spans="1:18" ht="30" x14ac:dyDescent="0.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193</v>
      </c>
      <c r="G1" s="40" t="s">
        <v>111</v>
      </c>
      <c r="H1" s="41"/>
      <c r="I1" s="153" t="s">
        <v>194</v>
      </c>
      <c r="J1" s="143"/>
      <c r="K1" s="144"/>
      <c r="L1" s="41"/>
      <c r="M1" s="153" t="s">
        <v>195</v>
      </c>
      <c r="N1" s="143"/>
      <c r="O1" s="144"/>
      <c r="P1" s="41"/>
      <c r="Q1" s="41"/>
      <c r="R1" s="41"/>
    </row>
    <row r="2" spans="1:18" ht="21" x14ac:dyDescent="0.3">
      <c r="A2" s="2">
        <v>1</v>
      </c>
      <c r="B2" s="2" t="s">
        <v>196</v>
      </c>
      <c r="C2" s="2">
        <v>56</v>
      </c>
      <c r="D2" s="2">
        <v>85</v>
      </c>
      <c r="E2" s="2">
        <v>97</v>
      </c>
      <c r="F2" s="2">
        <f>SUM(C2:E2)</f>
        <v>238</v>
      </c>
      <c r="G2" s="27">
        <f>AVERAGE(C2:E2)</f>
        <v>79.333333333333329</v>
      </c>
      <c r="I2" s="42"/>
      <c r="J2" s="42"/>
      <c r="K2" s="42"/>
      <c r="L2" s="43"/>
      <c r="M2" s="44"/>
      <c r="N2" s="44"/>
      <c r="O2" s="44"/>
    </row>
    <row r="3" spans="1:18" ht="21" x14ac:dyDescent="0.3">
      <c r="A3" s="2">
        <v>2</v>
      </c>
      <c r="B3" s="2" t="s">
        <v>197</v>
      </c>
      <c r="C3" s="2">
        <v>68</v>
      </c>
      <c r="D3" s="2">
        <v>64</v>
      </c>
      <c r="E3" s="2">
        <v>48</v>
      </c>
      <c r="F3" s="2">
        <f t="shared" ref="F3:F6" si="0">SUM(C3:E3)</f>
        <v>180</v>
      </c>
      <c r="G3" s="27">
        <f t="shared" ref="G3:G6" si="1">AVERAGE(C3:E3)</f>
        <v>60</v>
      </c>
      <c r="I3" s="42"/>
      <c r="J3" s="42"/>
      <c r="K3" s="42"/>
      <c r="L3" s="26"/>
      <c r="M3" s="44"/>
      <c r="N3" s="44"/>
      <c r="O3" s="44"/>
    </row>
    <row r="4" spans="1:18" ht="21" x14ac:dyDescent="0.3">
      <c r="A4" s="2">
        <v>3</v>
      </c>
      <c r="B4" s="2" t="s">
        <v>198</v>
      </c>
      <c r="C4" s="2">
        <v>48</v>
      </c>
      <c r="D4" s="2">
        <v>84</v>
      </c>
      <c r="E4" s="2">
        <v>23</v>
      </c>
      <c r="F4" s="2">
        <f t="shared" si="0"/>
        <v>155</v>
      </c>
      <c r="G4" s="27">
        <f t="shared" si="1"/>
        <v>51.666666666666664</v>
      </c>
      <c r="I4" s="42"/>
      <c r="J4" s="42"/>
      <c r="K4" s="42"/>
      <c r="L4" s="26"/>
      <c r="M4" s="44"/>
      <c r="N4" s="44"/>
      <c r="O4" s="44"/>
    </row>
    <row r="5" spans="1:18" ht="21" x14ac:dyDescent="0.3">
      <c r="A5" s="2">
        <v>4</v>
      </c>
      <c r="B5" s="2" t="s">
        <v>199</v>
      </c>
      <c r="C5" s="2">
        <v>76</v>
      </c>
      <c r="D5" s="2">
        <v>76</v>
      </c>
      <c r="E5" s="2">
        <v>64</v>
      </c>
      <c r="F5" s="2">
        <f t="shared" si="0"/>
        <v>216</v>
      </c>
      <c r="G5" s="27">
        <f t="shared" si="1"/>
        <v>72</v>
      </c>
      <c r="I5" s="42"/>
      <c r="J5" s="42"/>
      <c r="K5" s="42"/>
      <c r="L5" s="26"/>
      <c r="M5" s="44"/>
      <c r="N5" s="44"/>
      <c r="O5" s="44"/>
    </row>
    <row r="6" spans="1:18" ht="21" x14ac:dyDescent="0.3">
      <c r="A6" s="2">
        <v>5</v>
      </c>
      <c r="B6" s="2" t="s">
        <v>200</v>
      </c>
      <c r="C6" s="2">
        <v>26</v>
      </c>
      <c r="D6" s="2">
        <v>45</v>
      </c>
      <c r="E6" s="2">
        <v>84</v>
      </c>
      <c r="F6" s="2">
        <f t="shared" si="0"/>
        <v>155</v>
      </c>
      <c r="G6" s="27">
        <f t="shared" si="1"/>
        <v>51.666666666666664</v>
      </c>
      <c r="I6" s="42"/>
      <c r="J6" s="42"/>
      <c r="K6" s="42"/>
      <c r="L6" s="26"/>
      <c r="M6" s="44"/>
      <c r="N6" s="44"/>
      <c r="O6" s="44"/>
    </row>
    <row r="7" spans="1:18" ht="21" x14ac:dyDescent="0.3">
      <c r="A7" s="26"/>
      <c r="B7" s="26"/>
      <c r="C7" s="26"/>
      <c r="D7" s="26"/>
      <c r="E7" s="26"/>
      <c r="F7" s="26"/>
      <c r="G7" s="45"/>
      <c r="H7" s="20"/>
      <c r="I7" s="42"/>
      <c r="J7" s="42"/>
      <c r="K7" s="42"/>
      <c r="L7" s="26"/>
      <c r="M7" s="44"/>
      <c r="N7" s="44"/>
      <c r="O7" s="44"/>
    </row>
    <row r="8" spans="1:18" x14ac:dyDescent="0.3">
      <c r="A8" s="26"/>
      <c r="B8" s="26"/>
      <c r="C8" s="26"/>
      <c r="D8" s="26"/>
      <c r="E8" s="26"/>
      <c r="F8" s="26"/>
      <c r="G8" s="45"/>
      <c r="H8" s="20"/>
      <c r="I8" s="20"/>
      <c r="J8" s="20"/>
      <c r="K8" s="20"/>
      <c r="L8" s="26"/>
      <c r="M8" s="26"/>
      <c r="N8" s="26"/>
    </row>
    <row r="9" spans="1:18" x14ac:dyDescent="0.3">
      <c r="A9" s="20"/>
      <c r="B9" s="20"/>
      <c r="C9" s="20"/>
      <c r="D9" s="20"/>
      <c r="E9" s="20"/>
      <c r="F9" s="20"/>
      <c r="G9" s="26"/>
      <c r="H9" s="26"/>
      <c r="I9" s="26"/>
      <c r="J9" s="26"/>
      <c r="K9" s="26"/>
      <c r="L9" s="26"/>
      <c r="M9" s="26"/>
      <c r="N9" s="20"/>
    </row>
    <row r="10" spans="1:18" ht="28.2" x14ac:dyDescent="0.3">
      <c r="A10" s="46"/>
      <c r="B10" s="46"/>
      <c r="C10" s="46"/>
      <c r="D10" s="41"/>
      <c r="E10" s="41"/>
      <c r="F10" s="41"/>
      <c r="G10" s="41"/>
      <c r="H10" s="41"/>
      <c r="I10" s="47" t="s">
        <v>201</v>
      </c>
      <c r="J10" s="47" t="s">
        <v>202</v>
      </c>
      <c r="K10" s="41"/>
      <c r="L10" s="47" t="s">
        <v>203</v>
      </c>
      <c r="M10" s="47" t="s">
        <v>204</v>
      </c>
      <c r="N10" s="46"/>
      <c r="O10" s="41"/>
      <c r="P10" s="41"/>
      <c r="Q10" s="41"/>
      <c r="R10" s="41"/>
    </row>
    <row r="11" spans="1:18" ht="72" x14ac:dyDescent="0.3">
      <c r="A11" s="48"/>
      <c r="B11" s="43"/>
      <c r="C11" s="43"/>
      <c r="D11" s="43"/>
      <c r="E11" s="43"/>
      <c r="F11" s="43"/>
      <c r="G11" s="43"/>
      <c r="H11" s="43"/>
      <c r="I11" s="42" t="s">
        <v>205</v>
      </c>
      <c r="J11" s="42" t="s">
        <v>205</v>
      </c>
      <c r="K11" s="43"/>
      <c r="L11" s="49" t="s">
        <v>206</v>
      </c>
      <c r="M11" s="49" t="s">
        <v>206</v>
      </c>
      <c r="N11" s="43"/>
      <c r="O11" s="43"/>
      <c r="P11" s="43"/>
      <c r="Q11" s="43"/>
      <c r="R11" s="43"/>
    </row>
    <row r="12" spans="1:18" x14ac:dyDescent="0.3">
      <c r="A12" s="26"/>
      <c r="B12" s="26"/>
      <c r="C12" s="26"/>
      <c r="I12" s="7"/>
      <c r="J12" s="7"/>
      <c r="L12" s="7"/>
      <c r="M12" s="7"/>
      <c r="N12" s="26"/>
    </row>
    <row r="13" spans="1:18" x14ac:dyDescent="0.3">
      <c r="A13" s="26"/>
      <c r="B13" s="26"/>
      <c r="C13" s="26"/>
      <c r="I13" s="7"/>
      <c r="J13" s="7"/>
      <c r="L13" s="7"/>
      <c r="M13" s="7"/>
      <c r="N13" s="26"/>
    </row>
    <row r="14" spans="1:18" x14ac:dyDescent="0.3">
      <c r="A14" s="26"/>
      <c r="B14" s="26"/>
      <c r="C14" s="26"/>
      <c r="G14" s="154" t="s">
        <v>207</v>
      </c>
      <c r="I14" s="7"/>
      <c r="J14" s="7"/>
      <c r="L14" s="7"/>
      <c r="M14" s="7"/>
      <c r="N14" s="26"/>
    </row>
    <row r="15" spans="1:18" x14ac:dyDescent="0.3">
      <c r="A15" s="26"/>
      <c r="B15" s="26"/>
      <c r="C15" s="26"/>
      <c r="G15" s="155"/>
      <c r="I15" s="7"/>
      <c r="J15" s="7"/>
      <c r="L15" s="7"/>
      <c r="M15" s="7"/>
      <c r="N15" s="26"/>
    </row>
    <row r="16" spans="1:18" x14ac:dyDescent="0.3">
      <c r="G16" s="155"/>
      <c r="I16" s="7"/>
      <c r="J16" s="7"/>
      <c r="L16" s="7"/>
      <c r="M16" s="7"/>
      <c r="N16" s="20"/>
    </row>
    <row r="17" spans="4:14" x14ac:dyDescent="0.3">
      <c r="D17" s="26"/>
      <c r="E17" s="20"/>
      <c r="F17" s="26"/>
      <c r="G17" s="156"/>
      <c r="H17" s="26"/>
      <c r="I17" s="26"/>
      <c r="J17" s="26"/>
      <c r="K17" s="26"/>
      <c r="L17" s="26"/>
      <c r="M17" s="26"/>
      <c r="N17" s="26"/>
    </row>
    <row r="18" spans="4:14" x14ac:dyDescent="0.3">
      <c r="D18" s="26"/>
      <c r="E18" s="26"/>
      <c r="F18" s="20"/>
      <c r="G18" s="26"/>
      <c r="H18" s="26"/>
      <c r="I18" s="26"/>
      <c r="J18" s="26"/>
      <c r="K18" s="26"/>
      <c r="L18" s="26"/>
      <c r="M18" s="26"/>
      <c r="N18" s="20"/>
    </row>
  </sheetData>
  <mergeCells count="3">
    <mergeCell ref="I1:K1"/>
    <mergeCell ref="M1:O1"/>
    <mergeCell ref="G14:G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BE58-1A5C-4C4D-B9E7-E999D0AB0BE9}">
  <dimension ref="A1:H11"/>
  <sheetViews>
    <sheetView workbookViewId="0">
      <selection activeCell="B2" sqref="B2:H11"/>
    </sheetView>
  </sheetViews>
  <sheetFormatPr defaultRowHeight="14.4" x14ac:dyDescent="0.3"/>
  <cols>
    <col min="1" max="7" width="26.5546875" customWidth="1"/>
  </cols>
  <sheetData>
    <row r="1" spans="1:8" ht="36" x14ac:dyDescent="0.3">
      <c r="A1" s="52" t="s">
        <v>215</v>
      </c>
      <c r="B1" s="50" t="s">
        <v>208</v>
      </c>
      <c r="C1" s="50" t="s">
        <v>209</v>
      </c>
      <c r="D1" s="50" t="s">
        <v>210</v>
      </c>
      <c r="E1" s="50" t="s">
        <v>211</v>
      </c>
      <c r="F1" s="50" t="s">
        <v>212</v>
      </c>
      <c r="G1" s="50" t="s">
        <v>213</v>
      </c>
      <c r="H1" s="51" t="s">
        <v>214</v>
      </c>
    </row>
    <row r="2" spans="1:8" ht="15.6" x14ac:dyDescent="0.3">
      <c r="A2" s="53">
        <v>111.5656</v>
      </c>
      <c r="B2" s="31"/>
      <c r="C2" s="31"/>
      <c r="D2" s="31"/>
      <c r="E2" s="31"/>
      <c r="F2" s="31"/>
      <c r="G2" s="31"/>
      <c r="H2" s="2"/>
    </row>
    <row r="3" spans="1:8" ht="15.6" x14ac:dyDescent="0.3">
      <c r="A3" s="53">
        <v>523.23450000000003</v>
      </c>
      <c r="B3" s="31"/>
      <c r="C3" s="31"/>
      <c r="D3" s="31"/>
      <c r="E3" s="31"/>
      <c r="F3" s="31"/>
      <c r="G3" s="31"/>
      <c r="H3" s="2"/>
    </row>
    <row r="4" spans="1:8" ht="15.6" x14ac:dyDescent="0.3">
      <c r="A4" s="53">
        <v>326.24560000000002</v>
      </c>
      <c r="B4" s="31"/>
      <c r="C4" s="31"/>
      <c r="D4" s="31"/>
      <c r="E4" s="31"/>
      <c r="F4" s="31"/>
      <c r="G4" s="31"/>
      <c r="H4" s="2"/>
    </row>
    <row r="5" spans="1:8" ht="15.6" x14ac:dyDescent="0.3">
      <c r="A5" s="53">
        <v>225.64580000000001</v>
      </c>
      <c r="B5" s="31"/>
      <c r="C5" s="31"/>
      <c r="D5" s="31"/>
      <c r="E5" s="31"/>
      <c r="F5" s="31"/>
      <c r="G5" s="31"/>
      <c r="H5" s="2"/>
    </row>
    <row r="6" spans="1:8" ht="15.6" x14ac:dyDescent="0.3">
      <c r="A6" s="53">
        <v>654.89559999999994</v>
      </c>
      <c r="B6" s="31"/>
      <c r="C6" s="31"/>
      <c r="D6" s="31"/>
      <c r="E6" s="31"/>
      <c r="F6" s="31"/>
      <c r="G6" s="31"/>
      <c r="H6" s="2"/>
    </row>
    <row r="7" spans="1:8" ht="15.6" x14ac:dyDescent="0.3">
      <c r="A7" s="53">
        <v>875.56560000000002</v>
      </c>
      <c r="B7" s="31"/>
      <c r="C7" s="31"/>
      <c r="D7" s="31"/>
      <c r="E7" s="31"/>
      <c r="F7" s="31"/>
      <c r="G7" s="31"/>
      <c r="H7" s="2"/>
    </row>
    <row r="8" spans="1:8" ht="15.6" x14ac:dyDescent="0.3">
      <c r="A8" s="53">
        <v>955.33330000000001</v>
      </c>
      <c r="B8" s="31"/>
      <c r="C8" s="31"/>
      <c r="D8" s="31"/>
      <c r="E8" s="31"/>
      <c r="F8" s="31"/>
      <c r="G8" s="31"/>
      <c r="H8" s="2"/>
    </row>
    <row r="9" spans="1:8" ht="15.6" x14ac:dyDescent="0.3">
      <c r="A9" s="53">
        <v>255.32320000000001</v>
      </c>
      <c r="B9" s="31"/>
      <c r="C9" s="31"/>
      <c r="D9" s="31"/>
      <c r="E9" s="31"/>
      <c r="F9" s="31"/>
      <c r="G9" s="31"/>
      <c r="H9" s="2"/>
    </row>
    <row r="10" spans="1:8" ht="15.6" x14ac:dyDescent="0.3">
      <c r="A10" s="53">
        <v>632.54110000000003</v>
      </c>
      <c r="B10" s="31"/>
      <c r="C10" s="31"/>
      <c r="D10" s="31"/>
      <c r="E10" s="31"/>
      <c r="F10" s="31"/>
      <c r="G10" s="31"/>
      <c r="H10" s="2"/>
    </row>
    <row r="11" spans="1:8" ht="15.6" x14ac:dyDescent="0.3">
      <c r="A11" s="53">
        <v>965.84770000000003</v>
      </c>
      <c r="B11" s="31"/>
      <c r="C11" s="31"/>
      <c r="D11" s="31"/>
      <c r="E11" s="31"/>
      <c r="F11" s="31"/>
      <c r="G11" s="31"/>
      <c r="H1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8758-05AB-455F-B339-DF839E97FD90}">
  <dimension ref="A1:J17"/>
  <sheetViews>
    <sheetView workbookViewId="0">
      <selection activeCell="D17" sqref="D17"/>
    </sheetView>
  </sheetViews>
  <sheetFormatPr defaultRowHeight="14.4" x14ac:dyDescent="0.3"/>
  <cols>
    <col min="1" max="1" width="11.88671875" bestFit="1" customWidth="1"/>
    <col min="2" max="2" width="17.5546875" customWidth="1"/>
    <col min="3" max="3" width="15.33203125" bestFit="1" customWidth="1"/>
    <col min="4" max="4" width="15.44140625" customWidth="1"/>
    <col min="9" max="9" width="30.109375" bestFit="1" customWidth="1"/>
    <col min="10" max="10" width="30.77734375" bestFit="1" customWidth="1"/>
  </cols>
  <sheetData>
    <row r="1" spans="1:10" ht="21" x14ac:dyDescent="0.4">
      <c r="A1" s="56" t="s">
        <v>225</v>
      </c>
      <c r="B1" s="56" t="s">
        <v>1</v>
      </c>
      <c r="C1" s="56" t="s">
        <v>111</v>
      </c>
      <c r="D1" s="56" t="s">
        <v>226</v>
      </c>
      <c r="H1" s="26"/>
      <c r="I1" s="56" t="s">
        <v>238</v>
      </c>
      <c r="J1" s="56" t="s">
        <v>239</v>
      </c>
    </row>
    <row r="2" spans="1:10" ht="15.6" x14ac:dyDescent="0.3">
      <c r="A2" s="53">
        <v>101</v>
      </c>
      <c r="B2" s="57" t="s">
        <v>227</v>
      </c>
      <c r="C2" s="53">
        <v>80</v>
      </c>
      <c r="D2" s="53"/>
      <c r="H2" s="2">
        <v>1</v>
      </c>
      <c r="I2" s="2"/>
      <c r="J2" s="2"/>
    </row>
    <row r="3" spans="1:10" ht="15.6" x14ac:dyDescent="0.3">
      <c r="A3" s="53">
        <v>102</v>
      </c>
      <c r="B3" s="57" t="s">
        <v>228</v>
      </c>
      <c r="C3" s="53">
        <v>30</v>
      </c>
      <c r="D3" s="53"/>
      <c r="H3" s="2">
        <v>2</v>
      </c>
      <c r="I3" s="2"/>
      <c r="J3" s="2"/>
    </row>
    <row r="4" spans="1:10" ht="15.6" x14ac:dyDescent="0.3">
      <c r="A4" s="53">
        <v>103</v>
      </c>
      <c r="B4" s="57" t="s">
        <v>229</v>
      </c>
      <c r="C4" s="53">
        <v>20</v>
      </c>
      <c r="D4" s="53"/>
      <c r="H4" s="2">
        <v>3</v>
      </c>
      <c r="I4" s="2"/>
      <c r="J4" s="2"/>
    </row>
    <row r="5" spans="1:10" ht="15.6" x14ac:dyDescent="0.3">
      <c r="A5" s="53">
        <v>104</v>
      </c>
      <c r="B5" s="57" t="s">
        <v>230</v>
      </c>
      <c r="C5" s="53">
        <v>84</v>
      </c>
      <c r="D5" s="53"/>
      <c r="H5" s="2">
        <v>4</v>
      </c>
      <c r="I5" s="2"/>
      <c r="J5" s="2"/>
    </row>
    <row r="6" spans="1:10" ht="15.6" x14ac:dyDescent="0.3">
      <c r="A6" s="53">
        <v>105</v>
      </c>
      <c r="B6" s="57" t="s">
        <v>231</v>
      </c>
      <c r="C6" s="53">
        <v>35</v>
      </c>
      <c r="D6" s="53"/>
      <c r="H6" s="2">
        <v>5</v>
      </c>
      <c r="I6" s="2"/>
      <c r="J6" s="2"/>
    </row>
    <row r="7" spans="1:10" ht="15.6" x14ac:dyDescent="0.3">
      <c r="A7" s="53">
        <v>106</v>
      </c>
      <c r="B7" s="57" t="s">
        <v>232</v>
      </c>
      <c r="C7" s="53">
        <v>68</v>
      </c>
      <c r="D7" s="53"/>
      <c r="H7" s="2">
        <v>6</v>
      </c>
      <c r="I7" s="2"/>
      <c r="J7" s="2"/>
    </row>
    <row r="8" spans="1:10" ht="15.6" x14ac:dyDescent="0.3">
      <c r="A8" s="53">
        <v>107</v>
      </c>
      <c r="B8" s="57" t="s">
        <v>196</v>
      </c>
      <c r="C8" s="53">
        <v>78</v>
      </c>
      <c r="D8" s="53"/>
      <c r="H8" s="2">
        <v>7</v>
      </c>
      <c r="I8" s="2"/>
      <c r="J8" s="2"/>
    </row>
    <row r="9" spans="1:10" ht="15.6" x14ac:dyDescent="0.3">
      <c r="A9" s="53">
        <v>108</v>
      </c>
      <c r="B9" s="57" t="s">
        <v>197</v>
      </c>
      <c r="C9" s="53">
        <v>90</v>
      </c>
      <c r="D9" s="53"/>
      <c r="H9" s="2">
        <v>8</v>
      </c>
      <c r="I9" s="2"/>
      <c r="J9" s="2"/>
    </row>
    <row r="10" spans="1:10" ht="15.6" x14ac:dyDescent="0.3">
      <c r="A10" s="53">
        <v>109</v>
      </c>
      <c r="B10" s="57" t="s">
        <v>198</v>
      </c>
      <c r="C10" s="53">
        <v>85</v>
      </c>
      <c r="D10" s="53"/>
      <c r="H10" s="2">
        <v>9</v>
      </c>
      <c r="I10" s="2"/>
      <c r="J10" s="2"/>
    </row>
    <row r="11" spans="1:10" ht="15.6" x14ac:dyDescent="0.3">
      <c r="A11" s="53">
        <v>110</v>
      </c>
      <c r="B11" s="57" t="s">
        <v>199</v>
      </c>
      <c r="C11" s="53">
        <v>45</v>
      </c>
      <c r="D11" s="53"/>
      <c r="H11" s="2">
        <v>10</v>
      </c>
      <c r="I11" s="2"/>
      <c r="J11" s="2"/>
    </row>
    <row r="12" spans="1:10" ht="15.6" x14ac:dyDescent="0.3">
      <c r="A12" s="53">
        <v>111</v>
      </c>
      <c r="B12" s="57" t="s">
        <v>200</v>
      </c>
      <c r="C12" s="53">
        <v>65</v>
      </c>
      <c r="D12" s="53"/>
      <c r="H12" s="2">
        <v>11</v>
      </c>
      <c r="I12" s="2"/>
      <c r="J12" s="2"/>
    </row>
    <row r="13" spans="1:10" ht="15.6" x14ac:dyDescent="0.3">
      <c r="A13" s="53">
        <v>112</v>
      </c>
      <c r="B13" s="57" t="s">
        <v>233</v>
      </c>
      <c r="C13" s="53">
        <v>75</v>
      </c>
      <c r="D13" s="53"/>
      <c r="H13" s="2">
        <v>12</v>
      </c>
      <c r="I13" s="2"/>
      <c r="J13" s="2"/>
    </row>
    <row r="14" spans="1:10" ht="15.6" x14ac:dyDescent="0.3">
      <c r="A14" s="53">
        <v>113</v>
      </c>
      <c r="B14" s="57" t="s">
        <v>234</v>
      </c>
      <c r="C14" s="53">
        <v>58</v>
      </c>
      <c r="D14" s="53"/>
      <c r="H14" s="2">
        <v>13</v>
      </c>
      <c r="I14" s="2"/>
      <c r="J14" s="2"/>
    </row>
    <row r="15" spans="1:10" ht="15.6" x14ac:dyDescent="0.3">
      <c r="A15" s="53">
        <v>114</v>
      </c>
      <c r="B15" s="57" t="s">
        <v>235</v>
      </c>
      <c r="C15" s="53">
        <v>68</v>
      </c>
      <c r="D15" s="53"/>
      <c r="H15" s="2">
        <v>14</v>
      </c>
      <c r="I15" s="2"/>
      <c r="J15" s="2"/>
    </row>
    <row r="16" spans="1:10" ht="15.6" x14ac:dyDescent="0.3">
      <c r="A16" s="53">
        <v>115</v>
      </c>
      <c r="B16" s="57" t="s">
        <v>236</v>
      </c>
      <c r="C16" s="53">
        <v>87</v>
      </c>
      <c r="D16" s="53"/>
      <c r="H16" s="2">
        <v>15</v>
      </c>
      <c r="I16" s="2"/>
      <c r="J16" s="2"/>
    </row>
    <row r="17" spans="1:10" ht="15.6" x14ac:dyDescent="0.3">
      <c r="A17" s="53">
        <v>116</v>
      </c>
      <c r="B17" s="57" t="s">
        <v>237</v>
      </c>
      <c r="C17" s="53">
        <v>50</v>
      </c>
      <c r="D17" s="53"/>
      <c r="H17" s="2">
        <v>16</v>
      </c>
      <c r="I17" s="2"/>
      <c r="J17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B459-E3FB-4996-8B64-9522DAEB422B}">
  <dimension ref="A5:F9"/>
  <sheetViews>
    <sheetView topLeftCell="C1" workbookViewId="0">
      <selection activeCell="B8" sqref="B8:B10"/>
    </sheetView>
  </sheetViews>
  <sheetFormatPr defaultRowHeight="14.4" x14ac:dyDescent="0.3"/>
  <cols>
    <col min="1" max="1" width="13.77734375" bestFit="1" customWidth="1"/>
    <col min="2" max="2" width="23.44140625" bestFit="1" customWidth="1"/>
    <col min="3" max="3" width="16.77734375" bestFit="1" customWidth="1"/>
  </cols>
  <sheetData>
    <row r="5" spans="1:6" ht="21" x14ac:dyDescent="0.4">
      <c r="A5" s="59" t="s">
        <v>240</v>
      </c>
      <c r="B5" s="60"/>
      <c r="C5" s="157" t="s">
        <v>241</v>
      </c>
      <c r="D5" s="61"/>
      <c r="E5" s="61"/>
      <c r="F5" s="61"/>
    </row>
    <row r="6" spans="1:6" ht="21" x14ac:dyDescent="0.4">
      <c r="A6" s="59" t="s">
        <v>242</v>
      </c>
      <c r="B6" s="62"/>
      <c r="C6" s="148"/>
      <c r="D6" s="61"/>
      <c r="E6" s="61"/>
      <c r="F6" s="61"/>
    </row>
    <row r="7" spans="1:6" ht="21" x14ac:dyDescent="0.4">
      <c r="A7" s="61"/>
      <c r="B7" s="61"/>
      <c r="C7" s="61"/>
      <c r="D7" s="61"/>
      <c r="E7" s="61"/>
      <c r="F7" s="61"/>
    </row>
    <row r="8" spans="1:6" ht="21" x14ac:dyDescent="0.4">
      <c r="A8" s="59" t="s">
        <v>240</v>
      </c>
      <c r="B8" s="60"/>
      <c r="C8" s="157" t="s">
        <v>243</v>
      </c>
      <c r="D8" s="61"/>
      <c r="E8" s="158" t="s">
        <v>244</v>
      </c>
      <c r="F8" s="144"/>
    </row>
    <row r="9" spans="1:6" ht="21" x14ac:dyDescent="0.4">
      <c r="A9" s="59" t="s">
        <v>245</v>
      </c>
      <c r="B9" s="63"/>
      <c r="C9" s="148"/>
      <c r="D9" s="61"/>
      <c r="E9" s="158" t="s">
        <v>246</v>
      </c>
      <c r="F9" s="144"/>
    </row>
  </sheetData>
  <mergeCells count="4">
    <mergeCell ref="C5:C6"/>
    <mergeCell ref="C8:C9"/>
    <mergeCell ref="E8:F8"/>
    <mergeCell ref="E9:F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0561-05FB-4234-A1BB-6EC733270F50}">
  <dimension ref="A1:H30"/>
  <sheetViews>
    <sheetView workbookViewId="0">
      <selection activeCell="K32" sqref="K32"/>
    </sheetView>
  </sheetViews>
  <sheetFormatPr defaultRowHeight="14.4" x14ac:dyDescent="0.3"/>
  <cols>
    <col min="1" max="1" width="10.33203125" bestFit="1" customWidth="1"/>
    <col min="5" max="5" width="10.33203125" bestFit="1" customWidth="1"/>
    <col min="7" max="7" width="9.77734375" bestFit="1" customWidth="1"/>
  </cols>
  <sheetData>
    <row r="1" spans="1:8" ht="21.6" thickBot="1" x14ac:dyDescent="0.45">
      <c r="A1" s="26"/>
      <c r="B1" s="159" t="s">
        <v>247</v>
      </c>
      <c r="C1" s="160"/>
      <c r="D1" s="160"/>
      <c r="E1" s="161"/>
      <c r="F1" s="159" t="s">
        <v>248</v>
      </c>
      <c r="G1" s="160"/>
      <c r="H1" s="161"/>
    </row>
    <row r="2" spans="1:8" ht="18.600000000000001" thickBot="1" x14ac:dyDescent="0.4">
      <c r="A2" s="64" t="s">
        <v>240</v>
      </c>
      <c r="B2" s="65" t="s">
        <v>249</v>
      </c>
      <c r="C2" s="66" t="s">
        <v>250</v>
      </c>
      <c r="D2" s="66" t="s">
        <v>251</v>
      </c>
      <c r="E2" s="67" t="s">
        <v>240</v>
      </c>
      <c r="F2" s="65" t="s">
        <v>249</v>
      </c>
      <c r="G2" s="66" t="s">
        <v>250</v>
      </c>
      <c r="H2" s="67" t="s">
        <v>251</v>
      </c>
    </row>
    <row r="3" spans="1:8" ht="15" thickBot="1" x14ac:dyDescent="0.35">
      <c r="A3" s="68">
        <v>37374</v>
      </c>
      <c r="B3" s="69"/>
      <c r="C3" s="70"/>
      <c r="D3" s="70"/>
      <c r="E3" s="71"/>
      <c r="F3" s="72"/>
      <c r="G3" s="70"/>
      <c r="H3" s="10"/>
    </row>
    <row r="4" spans="1:8" ht="15" thickBot="1" x14ac:dyDescent="0.35">
      <c r="A4" s="73">
        <v>37528</v>
      </c>
      <c r="B4" s="69"/>
      <c r="C4" s="70"/>
      <c r="D4" s="70"/>
      <c r="E4" s="71"/>
      <c r="F4" s="72"/>
      <c r="G4" s="70"/>
      <c r="H4" s="10"/>
    </row>
    <row r="5" spans="1:8" ht="15" thickBot="1" x14ac:dyDescent="0.35">
      <c r="A5" s="73">
        <v>37735</v>
      </c>
      <c r="B5" s="69"/>
      <c r="C5" s="70"/>
      <c r="D5" s="70"/>
      <c r="E5" s="71"/>
      <c r="F5" s="72"/>
      <c r="G5" s="70"/>
      <c r="H5" s="10"/>
    </row>
    <row r="6" spans="1:8" ht="15" thickBot="1" x14ac:dyDescent="0.35">
      <c r="A6" s="73">
        <v>38082</v>
      </c>
      <c r="B6" s="69"/>
      <c r="C6" s="70"/>
      <c r="D6" s="70"/>
      <c r="E6" s="71"/>
      <c r="F6" s="72"/>
      <c r="G6" s="70"/>
      <c r="H6" s="10"/>
    </row>
    <row r="7" spans="1:8" ht="15" thickBot="1" x14ac:dyDescent="0.35">
      <c r="A7" s="73">
        <v>38835</v>
      </c>
      <c r="B7" s="69"/>
      <c r="C7" s="70"/>
      <c r="D7" s="70"/>
      <c r="E7" s="71"/>
      <c r="F7" s="72"/>
      <c r="G7" s="70"/>
      <c r="H7" s="10"/>
    </row>
    <row r="8" spans="1:8" ht="15" thickBot="1" x14ac:dyDescent="0.35">
      <c r="A8" s="73">
        <v>38982</v>
      </c>
      <c r="B8" s="69"/>
      <c r="C8" s="70"/>
      <c r="D8" s="70"/>
      <c r="E8" s="71"/>
      <c r="F8" s="72"/>
      <c r="G8" s="70"/>
      <c r="H8" s="10"/>
    </row>
    <row r="9" spans="1:8" ht="15" thickBot="1" x14ac:dyDescent="0.35">
      <c r="A9" s="73">
        <v>39055</v>
      </c>
      <c r="B9" s="69"/>
      <c r="C9" s="70"/>
      <c r="D9" s="70"/>
      <c r="E9" s="71"/>
      <c r="F9" s="72"/>
      <c r="G9" s="70"/>
      <c r="H9" s="10"/>
    </row>
    <row r="10" spans="1:8" ht="15" thickBot="1" x14ac:dyDescent="0.35">
      <c r="A10" s="73">
        <v>39180</v>
      </c>
      <c r="B10" s="69"/>
      <c r="C10" s="70"/>
      <c r="D10" s="70"/>
      <c r="E10" s="71"/>
      <c r="F10" s="72"/>
      <c r="G10" s="70"/>
      <c r="H10" s="10"/>
    </row>
    <row r="11" spans="1:8" ht="15" thickBot="1" x14ac:dyDescent="0.35">
      <c r="A11" s="73">
        <v>39383</v>
      </c>
      <c r="B11" s="69"/>
      <c r="C11" s="70"/>
      <c r="D11" s="70"/>
      <c r="E11" s="71"/>
      <c r="F11" s="72"/>
      <c r="G11" s="70"/>
      <c r="H11" s="10"/>
    </row>
    <row r="12" spans="1:8" ht="15" thickBot="1" x14ac:dyDescent="0.35">
      <c r="A12" s="73">
        <v>39875</v>
      </c>
      <c r="B12" s="69"/>
      <c r="C12" s="70"/>
      <c r="D12" s="70"/>
      <c r="E12" s="71"/>
      <c r="F12" s="72"/>
      <c r="G12" s="70"/>
      <c r="H12" s="10"/>
    </row>
    <row r="13" spans="1:8" ht="15" thickBot="1" x14ac:dyDescent="0.35">
      <c r="A13" s="73">
        <v>39930</v>
      </c>
      <c r="B13" s="69"/>
      <c r="C13" s="70"/>
      <c r="D13" s="70"/>
      <c r="E13" s="71"/>
      <c r="F13" s="72"/>
      <c r="G13" s="70"/>
      <c r="H13" s="10"/>
    </row>
    <row r="14" spans="1:8" ht="15" thickBot="1" x14ac:dyDescent="0.35">
      <c r="A14" s="73">
        <v>40136</v>
      </c>
      <c r="B14" s="69"/>
      <c r="C14" s="70"/>
      <c r="D14" s="70"/>
      <c r="E14" s="71"/>
      <c r="F14" s="72"/>
      <c r="G14" s="70"/>
      <c r="H14" s="10"/>
    </row>
    <row r="15" spans="1:8" ht="15" thickBot="1" x14ac:dyDescent="0.35">
      <c r="A15" s="73">
        <v>41310</v>
      </c>
      <c r="B15" s="69"/>
      <c r="C15" s="70"/>
      <c r="D15" s="70"/>
      <c r="E15" s="71"/>
      <c r="F15" s="72"/>
      <c r="G15" s="70"/>
      <c r="H15" s="10"/>
    </row>
    <row r="16" spans="1:8" ht="15" thickBot="1" x14ac:dyDescent="0.35">
      <c r="A16" s="73">
        <v>41351</v>
      </c>
      <c r="B16" s="69"/>
      <c r="C16" s="70"/>
      <c r="D16" s="70"/>
      <c r="E16" s="71"/>
      <c r="F16" s="72"/>
      <c r="G16" s="70"/>
      <c r="H16" s="10"/>
    </row>
    <row r="17" spans="1:8" ht="15" thickBot="1" x14ac:dyDescent="0.35">
      <c r="A17" s="73">
        <v>42015</v>
      </c>
      <c r="B17" s="69"/>
      <c r="C17" s="70"/>
      <c r="D17" s="70"/>
      <c r="E17" s="71"/>
      <c r="F17" s="72"/>
      <c r="G17" s="70"/>
      <c r="H17" s="10"/>
    </row>
    <row r="18" spans="1:8" ht="15" thickBot="1" x14ac:dyDescent="0.35">
      <c r="A18" s="73">
        <v>42103</v>
      </c>
      <c r="B18" s="69"/>
      <c r="C18" s="70"/>
      <c r="D18" s="70"/>
      <c r="E18" s="71"/>
      <c r="F18" s="72"/>
      <c r="G18" s="70"/>
      <c r="H18" s="10"/>
    </row>
    <row r="19" spans="1:8" ht="15" thickBot="1" x14ac:dyDescent="0.35">
      <c r="A19" s="73">
        <v>42255</v>
      </c>
      <c r="B19" s="69"/>
      <c r="C19" s="70"/>
      <c r="D19" s="70"/>
      <c r="E19" s="71"/>
      <c r="F19" s="72"/>
      <c r="G19" s="70"/>
      <c r="H19" s="10"/>
    </row>
    <row r="20" spans="1:8" ht="15" thickBot="1" x14ac:dyDescent="0.35">
      <c r="A20" s="73">
        <v>42566</v>
      </c>
      <c r="B20" s="69"/>
      <c r="C20" s="70"/>
      <c r="D20" s="70"/>
      <c r="E20" s="71"/>
      <c r="F20" s="72"/>
      <c r="G20" s="70"/>
      <c r="H20" s="10"/>
    </row>
    <row r="21" spans="1:8" ht="15" thickBot="1" x14ac:dyDescent="0.35">
      <c r="A21" s="73">
        <v>42721</v>
      </c>
      <c r="B21" s="69"/>
      <c r="C21" s="70"/>
      <c r="D21" s="70"/>
      <c r="E21" s="71"/>
      <c r="F21" s="72"/>
      <c r="G21" s="70"/>
      <c r="H21" s="10"/>
    </row>
    <row r="22" spans="1:8" ht="15" thickBot="1" x14ac:dyDescent="0.35">
      <c r="A22" s="74">
        <v>42966</v>
      </c>
      <c r="B22" s="69"/>
      <c r="C22" s="70"/>
      <c r="D22" s="70"/>
      <c r="E22" s="71"/>
      <c r="F22" s="72"/>
      <c r="G22" s="70"/>
      <c r="H22" s="10"/>
    </row>
    <row r="23" spans="1:8" x14ac:dyDescent="0.3">
      <c r="A23" s="26"/>
      <c r="B23" s="26"/>
      <c r="C23" s="26"/>
      <c r="D23" s="26"/>
      <c r="E23" s="26"/>
      <c r="F23" s="26"/>
      <c r="G23" s="26"/>
      <c r="H23" s="26"/>
    </row>
    <row r="24" spans="1:8" ht="15" thickBot="1" x14ac:dyDescent="0.35">
      <c r="A24" s="26"/>
      <c r="B24" s="26"/>
      <c r="C24" s="26"/>
      <c r="D24" s="26"/>
      <c r="E24" s="26"/>
      <c r="F24" s="26"/>
      <c r="G24" s="26"/>
      <c r="H24" s="26"/>
    </row>
    <row r="25" spans="1:8" ht="18.600000000000001" thickBot="1" x14ac:dyDescent="0.4">
      <c r="A25" s="75"/>
      <c r="B25" s="76" t="s">
        <v>252</v>
      </c>
      <c r="C25" s="77" t="s">
        <v>253</v>
      </c>
      <c r="D25" s="77" t="s">
        <v>254</v>
      </c>
      <c r="E25" s="78" t="s">
        <v>245</v>
      </c>
      <c r="F25" s="26"/>
      <c r="G25" s="26"/>
      <c r="H25" s="26"/>
    </row>
    <row r="26" spans="1:8" x14ac:dyDescent="0.3">
      <c r="A26" s="79">
        <v>5.9027777777777783E-2</v>
      </c>
      <c r="B26" s="2"/>
      <c r="C26" s="2"/>
      <c r="D26" s="2"/>
      <c r="E26" s="80"/>
      <c r="F26" s="26"/>
      <c r="G26" s="26"/>
      <c r="H26" s="26"/>
    </row>
    <row r="27" spans="1:8" x14ac:dyDescent="0.3">
      <c r="A27" s="79">
        <v>0.23055555555555554</v>
      </c>
      <c r="B27" s="2"/>
      <c r="C27" s="2"/>
      <c r="D27" s="2"/>
      <c r="E27" s="80"/>
      <c r="F27" s="26"/>
      <c r="G27" s="26"/>
      <c r="H27" s="26"/>
    </row>
    <row r="28" spans="1:8" x14ac:dyDescent="0.3">
      <c r="A28" s="79">
        <v>0.25833333333333336</v>
      </c>
      <c r="B28" s="2"/>
      <c r="C28" s="2"/>
      <c r="D28" s="2"/>
      <c r="E28" s="80"/>
      <c r="F28" s="26"/>
      <c r="G28" s="26"/>
      <c r="H28" s="26"/>
    </row>
    <row r="29" spans="1:8" x14ac:dyDescent="0.3">
      <c r="A29" s="79">
        <v>0.53749999999999998</v>
      </c>
      <c r="B29" s="2"/>
      <c r="C29" s="2"/>
      <c r="D29" s="2"/>
      <c r="E29" s="80"/>
      <c r="F29" s="26"/>
      <c r="G29" s="26"/>
      <c r="H29" s="26"/>
    </row>
    <row r="30" spans="1:8" ht="15" thickBot="1" x14ac:dyDescent="0.35">
      <c r="A30" s="81">
        <v>0.3576388888888889</v>
      </c>
      <c r="B30" s="2"/>
      <c r="C30" s="2"/>
      <c r="D30" s="2"/>
      <c r="E30" s="80"/>
      <c r="F30" s="26"/>
      <c r="G30" s="26"/>
      <c r="H30" s="26"/>
    </row>
  </sheetData>
  <mergeCells count="2">
    <mergeCell ref="B1:E1"/>
    <mergeCell ref="F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CE6D-0B60-4763-85C5-377BD79E0784}">
  <dimension ref="A1:C30"/>
  <sheetViews>
    <sheetView topLeftCell="A7" workbookViewId="0">
      <selection activeCell="G32" sqref="G32"/>
    </sheetView>
  </sheetViews>
  <sheetFormatPr defaultRowHeight="14.4" x14ac:dyDescent="0.3"/>
  <cols>
    <col min="1" max="1" width="12.5546875" bestFit="1" customWidth="1"/>
    <col min="2" max="2" width="18.21875" bestFit="1" customWidth="1"/>
    <col min="3" max="3" width="12.33203125" bestFit="1" customWidth="1"/>
  </cols>
  <sheetData>
    <row r="1" spans="1:3" ht="18" x14ac:dyDescent="0.35">
      <c r="A1" s="82" t="s">
        <v>255</v>
      </c>
      <c r="B1" s="26"/>
      <c r="C1" s="26"/>
    </row>
    <row r="2" spans="1:3" ht="18" x14ac:dyDescent="0.35">
      <c r="A2" s="38" t="s">
        <v>256</v>
      </c>
      <c r="B2" s="38" t="s">
        <v>257</v>
      </c>
      <c r="C2" s="38" t="s">
        <v>258</v>
      </c>
    </row>
    <row r="3" spans="1:3" x14ac:dyDescent="0.3">
      <c r="A3" s="83">
        <v>36561</v>
      </c>
      <c r="B3" s="2"/>
      <c r="C3" s="84"/>
    </row>
    <row r="4" spans="1:3" x14ac:dyDescent="0.3">
      <c r="A4" s="83">
        <v>36729</v>
      </c>
      <c r="B4" s="2"/>
      <c r="C4" s="84"/>
    </row>
    <row r="5" spans="1:3" x14ac:dyDescent="0.3">
      <c r="A5" s="83">
        <v>36932</v>
      </c>
      <c r="B5" s="2"/>
      <c r="C5" s="84"/>
    </row>
    <row r="6" spans="1:3" x14ac:dyDescent="0.3">
      <c r="A6" s="83">
        <v>37495</v>
      </c>
      <c r="B6" s="2"/>
      <c r="C6" s="84"/>
    </row>
    <row r="7" spans="1:3" x14ac:dyDescent="0.3">
      <c r="A7" s="83">
        <v>37614</v>
      </c>
      <c r="B7" s="2"/>
      <c r="C7" s="84"/>
    </row>
    <row r="8" spans="1:3" x14ac:dyDescent="0.3">
      <c r="A8" s="83">
        <v>37840</v>
      </c>
      <c r="B8" s="2"/>
      <c r="C8" s="84"/>
    </row>
    <row r="9" spans="1:3" x14ac:dyDescent="0.3">
      <c r="A9" s="83">
        <v>37919</v>
      </c>
      <c r="B9" s="2"/>
      <c r="C9" s="84"/>
    </row>
    <row r="10" spans="1:3" x14ac:dyDescent="0.3">
      <c r="A10" s="83">
        <v>38500</v>
      </c>
      <c r="B10" s="2"/>
      <c r="C10" s="84"/>
    </row>
    <row r="11" spans="1:3" x14ac:dyDescent="0.3">
      <c r="A11" s="83">
        <v>38654</v>
      </c>
      <c r="B11" s="2"/>
      <c r="C11" s="84"/>
    </row>
    <row r="12" spans="1:3" x14ac:dyDescent="0.3">
      <c r="A12" s="83">
        <v>38756</v>
      </c>
      <c r="B12" s="2"/>
      <c r="C12" s="84"/>
    </row>
    <row r="13" spans="1:3" x14ac:dyDescent="0.3">
      <c r="A13" s="83">
        <v>39112</v>
      </c>
      <c r="B13" s="2"/>
      <c r="C13" s="84"/>
    </row>
    <row r="14" spans="1:3" x14ac:dyDescent="0.3">
      <c r="A14" s="26"/>
      <c r="B14" s="26"/>
      <c r="C14" s="26"/>
    </row>
    <row r="15" spans="1:3" x14ac:dyDescent="0.3">
      <c r="A15" s="26"/>
      <c r="B15" s="26"/>
      <c r="C15" s="26"/>
    </row>
    <row r="16" spans="1:3" ht="18" x14ac:dyDescent="0.35">
      <c r="A16" s="82" t="s">
        <v>259</v>
      </c>
      <c r="B16" s="26"/>
      <c r="C16" s="26"/>
    </row>
    <row r="17" spans="1:3" ht="18" x14ac:dyDescent="0.35">
      <c r="A17" s="38" t="s">
        <v>240</v>
      </c>
      <c r="B17" s="38" t="s">
        <v>260</v>
      </c>
      <c r="C17" s="85"/>
    </row>
    <row r="18" spans="1:3" x14ac:dyDescent="0.3">
      <c r="A18" s="83">
        <v>39152</v>
      </c>
      <c r="B18" s="84"/>
      <c r="C18" s="26"/>
    </row>
    <row r="19" spans="1:3" x14ac:dyDescent="0.3">
      <c r="A19" s="83">
        <v>39443</v>
      </c>
      <c r="B19" s="84"/>
      <c r="C19" s="26"/>
    </row>
    <row r="20" spans="1:3" x14ac:dyDescent="0.3">
      <c r="A20" s="83">
        <v>40146</v>
      </c>
      <c r="B20" s="84"/>
      <c r="C20" s="26"/>
    </row>
    <row r="21" spans="1:3" x14ac:dyDescent="0.3">
      <c r="A21" s="83">
        <v>40178</v>
      </c>
      <c r="B21" s="84"/>
      <c r="C21" s="26"/>
    </row>
    <row r="22" spans="1:3" x14ac:dyDescent="0.3">
      <c r="A22" s="83">
        <v>40639</v>
      </c>
      <c r="B22" s="84"/>
      <c r="C22" s="26"/>
    </row>
    <row r="23" spans="1:3" x14ac:dyDescent="0.3">
      <c r="A23" s="83">
        <v>40915</v>
      </c>
      <c r="B23" s="84"/>
      <c r="C23" s="26"/>
    </row>
    <row r="24" spans="1:3" x14ac:dyDescent="0.3">
      <c r="A24" s="83">
        <v>41766</v>
      </c>
      <c r="B24" s="84"/>
      <c r="C24" s="26"/>
    </row>
    <row r="25" spans="1:3" x14ac:dyDescent="0.3">
      <c r="A25" s="83">
        <v>41772</v>
      </c>
      <c r="B25" s="84"/>
      <c r="C25" s="26"/>
    </row>
    <row r="26" spans="1:3" x14ac:dyDescent="0.3">
      <c r="A26" s="83">
        <v>41773</v>
      </c>
      <c r="B26" s="84"/>
      <c r="C26" s="26"/>
    </row>
    <row r="27" spans="1:3" x14ac:dyDescent="0.3">
      <c r="A27" s="83">
        <v>42091</v>
      </c>
      <c r="B27" s="84"/>
      <c r="C27" s="26"/>
    </row>
    <row r="28" spans="1:3" x14ac:dyDescent="0.3">
      <c r="A28" s="83">
        <v>42405</v>
      </c>
      <c r="B28" s="84"/>
      <c r="C28" s="26"/>
    </row>
    <row r="29" spans="1:3" x14ac:dyDescent="0.3">
      <c r="A29" s="83">
        <v>42760</v>
      </c>
      <c r="B29" s="84"/>
      <c r="C29" s="26"/>
    </row>
    <row r="30" spans="1:3" x14ac:dyDescent="0.3">
      <c r="A30" s="83">
        <v>43670</v>
      </c>
      <c r="B30" s="84"/>
      <c r="C30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BC10-B1E6-4C13-B28B-9BE79681F159}">
  <dimension ref="A1:L23"/>
  <sheetViews>
    <sheetView workbookViewId="0">
      <selection activeCell="C16" sqref="C16:C17"/>
    </sheetView>
  </sheetViews>
  <sheetFormatPr defaultRowHeight="14.4" x14ac:dyDescent="0.3"/>
  <cols>
    <col min="5" max="6" width="12.6640625" bestFit="1" customWidth="1"/>
  </cols>
  <sheetData>
    <row r="1" spans="1:7" ht="17.399999999999999" x14ac:dyDescent="0.3">
      <c r="A1" s="6" t="s">
        <v>16</v>
      </c>
      <c r="B1" s="6" t="s">
        <v>17</v>
      </c>
      <c r="C1" s="6" t="s">
        <v>18</v>
      </c>
      <c r="D1" s="6" t="s">
        <v>19</v>
      </c>
      <c r="E1" s="54" t="s">
        <v>219</v>
      </c>
      <c r="F1" s="54" t="s">
        <v>219</v>
      </c>
      <c r="G1" s="54" t="s">
        <v>220</v>
      </c>
    </row>
    <row r="2" spans="1:7" x14ac:dyDescent="0.3">
      <c r="A2" s="7">
        <v>1</v>
      </c>
      <c r="B2" s="7" t="s">
        <v>20</v>
      </c>
      <c r="C2" s="7">
        <v>1</v>
      </c>
      <c r="D2" s="7">
        <v>5</v>
      </c>
    </row>
    <row r="3" spans="1:7" x14ac:dyDescent="0.3">
      <c r="A3" s="7">
        <v>2</v>
      </c>
      <c r="B3" s="7" t="s">
        <v>21</v>
      </c>
      <c r="C3" s="7">
        <v>25</v>
      </c>
      <c r="D3" s="7">
        <v>5</v>
      </c>
    </row>
    <row r="4" spans="1:7" x14ac:dyDescent="0.3">
      <c r="A4" s="7">
        <v>3</v>
      </c>
      <c r="B4" s="7" t="s">
        <v>22</v>
      </c>
      <c r="C4" s="7">
        <v>150</v>
      </c>
      <c r="D4" s="7">
        <v>10</v>
      </c>
    </row>
    <row r="5" spans="1:7" x14ac:dyDescent="0.3">
      <c r="A5" s="7">
        <v>4</v>
      </c>
      <c r="B5" s="7" t="s">
        <v>23</v>
      </c>
      <c r="C5" s="7">
        <v>35</v>
      </c>
      <c r="D5" s="7">
        <v>15</v>
      </c>
    </row>
    <row r="6" spans="1:7" x14ac:dyDescent="0.3">
      <c r="A6" s="7">
        <v>5</v>
      </c>
      <c r="B6" s="7" t="s">
        <v>24</v>
      </c>
      <c r="C6" s="7">
        <v>75</v>
      </c>
      <c r="D6" s="7">
        <v>20</v>
      </c>
    </row>
    <row r="7" spans="1:7" x14ac:dyDescent="0.3">
      <c r="A7" s="7">
        <v>6</v>
      </c>
      <c r="B7" s="7" t="s">
        <v>25</v>
      </c>
      <c r="C7" s="7">
        <v>65</v>
      </c>
      <c r="D7" s="7">
        <v>25</v>
      </c>
    </row>
    <row r="8" spans="1:7" x14ac:dyDescent="0.3">
      <c r="A8" s="7">
        <v>7</v>
      </c>
      <c r="B8" s="7" t="s">
        <v>26</v>
      </c>
      <c r="C8" s="7">
        <v>95</v>
      </c>
      <c r="D8" s="7">
        <v>30</v>
      </c>
    </row>
    <row r="9" spans="1:7" x14ac:dyDescent="0.3">
      <c r="A9" s="7">
        <v>8</v>
      </c>
      <c r="B9" s="7" t="s">
        <v>27</v>
      </c>
      <c r="C9" s="7">
        <v>110</v>
      </c>
      <c r="D9" s="7">
        <v>55</v>
      </c>
    </row>
    <row r="10" spans="1:7" x14ac:dyDescent="0.3">
      <c r="A10" s="7">
        <v>9</v>
      </c>
      <c r="B10" s="7" t="s">
        <v>28</v>
      </c>
      <c r="C10" s="7">
        <v>115</v>
      </c>
      <c r="D10" s="7">
        <v>10</v>
      </c>
    </row>
    <row r="11" spans="1:7" x14ac:dyDescent="0.3">
      <c r="A11" s="7">
        <v>10</v>
      </c>
      <c r="B11" s="7" t="s">
        <v>29</v>
      </c>
      <c r="C11" s="7">
        <v>200</v>
      </c>
      <c r="D11" s="7">
        <v>20</v>
      </c>
    </row>
    <row r="16" spans="1:7" x14ac:dyDescent="0.3">
      <c r="A16" s="8" t="s">
        <v>18</v>
      </c>
      <c r="B16" s="8" t="s">
        <v>19</v>
      </c>
    </row>
    <row r="17" spans="1:12" x14ac:dyDescent="0.3">
      <c r="A17" s="7">
        <v>16</v>
      </c>
      <c r="B17" s="7">
        <v>25000</v>
      </c>
    </row>
    <row r="18" spans="1:12" x14ac:dyDescent="0.3">
      <c r="A18" s="7">
        <v>24</v>
      </c>
      <c r="B18" s="7">
        <v>42000</v>
      </c>
    </row>
    <row r="19" spans="1:12" x14ac:dyDescent="0.3">
      <c r="A19" s="7">
        <v>25</v>
      </c>
      <c r="B19" s="7">
        <v>32000</v>
      </c>
      <c r="K19" s="140" t="s">
        <v>30</v>
      </c>
      <c r="L19" s="133"/>
    </row>
    <row r="20" spans="1:12" x14ac:dyDescent="0.3">
      <c r="A20" s="7">
        <v>97</v>
      </c>
      <c r="B20" s="7">
        <v>13000</v>
      </c>
      <c r="K20" s="134"/>
      <c r="L20" s="136"/>
    </row>
    <row r="21" spans="1:12" x14ac:dyDescent="0.3">
      <c r="A21" s="7">
        <v>34</v>
      </c>
      <c r="B21" s="7">
        <v>16000</v>
      </c>
      <c r="K21" s="137"/>
      <c r="L21" s="139"/>
    </row>
    <row r="22" spans="1:12" x14ac:dyDescent="0.3">
      <c r="A22" s="7">
        <v>16</v>
      </c>
      <c r="B22" s="7">
        <v>19000</v>
      </c>
    </row>
    <row r="23" spans="1:12" x14ac:dyDescent="0.3">
      <c r="A23" s="7">
        <v>23</v>
      </c>
      <c r="B23" s="7">
        <v>42000</v>
      </c>
    </row>
  </sheetData>
  <mergeCells count="1">
    <mergeCell ref="K19:L2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7D65-3EDF-4DF9-8472-EDC800089D64}">
  <dimension ref="A1:D25"/>
  <sheetViews>
    <sheetView workbookViewId="0">
      <selection activeCell="I22" sqref="I22"/>
    </sheetView>
  </sheetViews>
  <sheetFormatPr defaultRowHeight="14.4" x14ac:dyDescent="0.3"/>
  <cols>
    <col min="1" max="2" width="14.6640625" bestFit="1" customWidth="1"/>
    <col min="3" max="3" width="32.109375" bestFit="1" customWidth="1"/>
    <col min="4" max="4" width="11.21875" bestFit="1" customWidth="1"/>
  </cols>
  <sheetData>
    <row r="1" spans="1:4" ht="21" x14ac:dyDescent="0.4">
      <c r="A1" s="86" t="s">
        <v>1</v>
      </c>
      <c r="B1" s="86" t="s">
        <v>261</v>
      </c>
      <c r="C1" s="86" t="s">
        <v>262</v>
      </c>
      <c r="D1" s="26"/>
    </row>
    <row r="2" spans="1:4" ht="21" x14ac:dyDescent="0.4">
      <c r="A2" s="58" t="s">
        <v>263</v>
      </c>
      <c r="B2" s="87">
        <v>38082</v>
      </c>
      <c r="C2" s="88"/>
      <c r="D2" s="26"/>
    </row>
    <row r="3" spans="1:4" ht="21" x14ac:dyDescent="0.4">
      <c r="A3" s="58" t="s">
        <v>264</v>
      </c>
      <c r="B3" s="87">
        <v>39055</v>
      </c>
      <c r="C3" s="88"/>
      <c r="D3" s="26"/>
    </row>
    <row r="4" spans="1:4" ht="21" x14ac:dyDescent="0.4">
      <c r="A4" s="58" t="s">
        <v>265</v>
      </c>
      <c r="B4" s="87">
        <v>39383</v>
      </c>
      <c r="C4" s="88"/>
      <c r="D4" s="26"/>
    </row>
    <row r="5" spans="1:4" ht="21" x14ac:dyDescent="0.4">
      <c r="A5" s="58" t="s">
        <v>266</v>
      </c>
      <c r="B5" s="87">
        <v>39930</v>
      </c>
      <c r="C5" s="88"/>
      <c r="D5" s="26"/>
    </row>
    <row r="6" spans="1:4" ht="21" x14ac:dyDescent="0.4">
      <c r="A6" s="58" t="s">
        <v>78</v>
      </c>
      <c r="B6" s="87">
        <v>41310</v>
      </c>
      <c r="C6" s="88"/>
      <c r="D6" s="26"/>
    </row>
    <row r="7" spans="1:4" ht="21" x14ac:dyDescent="0.4">
      <c r="A7" s="58" t="s">
        <v>267</v>
      </c>
      <c r="B7" s="87">
        <v>42015</v>
      </c>
      <c r="C7" s="88"/>
      <c r="D7" s="26"/>
    </row>
    <row r="8" spans="1:4" ht="21" x14ac:dyDescent="0.4">
      <c r="A8" s="58" t="s">
        <v>268</v>
      </c>
      <c r="B8" s="87">
        <v>42721</v>
      </c>
      <c r="C8" s="88"/>
      <c r="D8" s="26"/>
    </row>
    <row r="9" spans="1:4" x14ac:dyDescent="0.3">
      <c r="A9" s="26"/>
      <c r="B9" s="26"/>
      <c r="C9" s="26"/>
      <c r="D9" s="26"/>
    </row>
    <row r="10" spans="1:4" x14ac:dyDescent="0.3">
      <c r="A10" s="26"/>
      <c r="B10" s="26"/>
      <c r="C10" s="26"/>
      <c r="D10" s="26"/>
    </row>
    <row r="11" spans="1:4" x14ac:dyDescent="0.3">
      <c r="A11" s="26"/>
      <c r="B11" s="26"/>
      <c r="C11" s="26"/>
      <c r="D11" s="26"/>
    </row>
    <row r="12" spans="1:4" ht="18" x14ac:dyDescent="0.35">
      <c r="A12" s="29"/>
      <c r="B12" s="162" t="s">
        <v>269</v>
      </c>
      <c r="C12" s="143"/>
      <c r="D12" s="144"/>
    </row>
    <row r="13" spans="1:4" ht="18" x14ac:dyDescent="0.35">
      <c r="A13" s="89" t="s">
        <v>270</v>
      </c>
      <c r="B13" s="89" t="s">
        <v>271</v>
      </c>
      <c r="C13" s="89" t="s">
        <v>272</v>
      </c>
      <c r="D13" s="89" t="s">
        <v>273</v>
      </c>
    </row>
    <row r="14" spans="1:4" ht="18" x14ac:dyDescent="0.35">
      <c r="A14" s="87">
        <v>37528</v>
      </c>
      <c r="B14" s="88"/>
      <c r="C14" s="88"/>
      <c r="D14" s="88"/>
    </row>
    <row r="15" spans="1:4" ht="18" x14ac:dyDescent="0.35">
      <c r="A15" s="87">
        <v>37735</v>
      </c>
      <c r="B15" s="88"/>
      <c r="C15" s="88"/>
      <c r="D15" s="88"/>
    </row>
    <row r="16" spans="1:4" ht="18" x14ac:dyDescent="0.35">
      <c r="A16" s="87">
        <v>38082</v>
      </c>
      <c r="B16" s="88"/>
      <c r="C16" s="88"/>
      <c r="D16" s="88"/>
    </row>
    <row r="17" spans="1:4" ht="18" x14ac:dyDescent="0.35">
      <c r="A17" s="87">
        <v>39055</v>
      </c>
      <c r="B17" s="88"/>
      <c r="C17" s="88"/>
      <c r="D17" s="88"/>
    </row>
    <row r="18" spans="1:4" ht="18" x14ac:dyDescent="0.35">
      <c r="A18" s="87">
        <v>39383</v>
      </c>
      <c r="B18" s="88"/>
      <c r="C18" s="88"/>
      <c r="D18" s="88"/>
    </row>
    <row r="19" spans="1:4" ht="18" x14ac:dyDescent="0.35">
      <c r="A19" s="87">
        <v>39930</v>
      </c>
      <c r="B19" s="88"/>
      <c r="C19" s="88"/>
      <c r="D19" s="88"/>
    </row>
    <row r="20" spans="1:4" ht="18" x14ac:dyDescent="0.35">
      <c r="A20" s="87">
        <v>41310</v>
      </c>
      <c r="B20" s="88"/>
      <c r="C20" s="88"/>
      <c r="D20" s="88"/>
    </row>
    <row r="21" spans="1:4" ht="18" x14ac:dyDescent="0.35">
      <c r="A21" s="87">
        <v>42015</v>
      </c>
      <c r="B21" s="88"/>
      <c r="C21" s="88"/>
      <c r="D21" s="88"/>
    </row>
    <row r="22" spans="1:4" ht="18" x14ac:dyDescent="0.35">
      <c r="A22" s="87">
        <v>42721</v>
      </c>
      <c r="B22" s="88"/>
      <c r="C22" s="88"/>
      <c r="D22" s="88"/>
    </row>
    <row r="23" spans="1:4" ht="18" x14ac:dyDescent="0.35">
      <c r="A23" s="87">
        <v>42966</v>
      </c>
      <c r="B23" s="88"/>
      <c r="C23" s="88"/>
      <c r="D23" s="88"/>
    </row>
    <row r="24" spans="1:4" ht="18" x14ac:dyDescent="0.35">
      <c r="A24" s="87">
        <v>43462</v>
      </c>
      <c r="B24" s="88"/>
      <c r="C24" s="88"/>
      <c r="D24" s="88"/>
    </row>
    <row r="25" spans="1:4" ht="18" x14ac:dyDescent="0.35">
      <c r="A25" s="87">
        <v>43766</v>
      </c>
      <c r="B25" s="88"/>
      <c r="C25" s="88"/>
      <c r="D25" s="88"/>
    </row>
  </sheetData>
  <mergeCells count="1">
    <mergeCell ref="B12:D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0ACA-D8E8-404F-A06E-3DFF6A567D99}">
  <dimension ref="A1:G11"/>
  <sheetViews>
    <sheetView workbookViewId="0">
      <selection activeCell="I8" sqref="I8"/>
    </sheetView>
  </sheetViews>
  <sheetFormatPr defaultRowHeight="14.4" x14ac:dyDescent="0.3"/>
  <cols>
    <col min="1" max="1" width="16.44140625" bestFit="1" customWidth="1"/>
    <col min="2" max="2" width="16.6640625" bestFit="1" customWidth="1"/>
    <col min="5" max="5" width="12.33203125" bestFit="1" customWidth="1"/>
    <col min="6" max="6" width="16" bestFit="1" customWidth="1"/>
  </cols>
  <sheetData>
    <row r="1" spans="1:7" ht="23.4" x14ac:dyDescent="0.45">
      <c r="A1" s="90" t="s">
        <v>240</v>
      </c>
      <c r="B1" s="90" t="s">
        <v>274</v>
      </c>
      <c r="C1" s="91"/>
      <c r="D1" s="91"/>
      <c r="E1" s="90" t="s">
        <v>245</v>
      </c>
      <c r="F1" s="90" t="s">
        <v>275</v>
      </c>
      <c r="G1" s="26"/>
    </row>
    <row r="2" spans="1:7" ht="23.4" x14ac:dyDescent="0.45">
      <c r="A2" s="92" t="s">
        <v>276</v>
      </c>
      <c r="B2" s="93"/>
      <c r="C2" s="91"/>
      <c r="D2" s="91"/>
      <c r="E2" s="92" t="s">
        <v>277</v>
      </c>
      <c r="F2" s="94"/>
      <c r="G2" s="26"/>
    </row>
    <row r="3" spans="1:7" ht="23.4" x14ac:dyDescent="0.45">
      <c r="A3" s="92" t="s">
        <v>278</v>
      </c>
      <c r="B3" s="93"/>
      <c r="C3" s="91"/>
      <c r="D3" s="91"/>
      <c r="E3" s="92" t="s">
        <v>279</v>
      </c>
      <c r="F3" s="94"/>
      <c r="G3" s="26"/>
    </row>
    <row r="4" spans="1:7" ht="23.4" x14ac:dyDescent="0.45">
      <c r="A4" s="92" t="s">
        <v>280</v>
      </c>
      <c r="B4" s="93"/>
      <c r="C4" s="91"/>
      <c r="D4" s="91"/>
      <c r="E4" s="92" t="s">
        <v>281</v>
      </c>
      <c r="F4" s="94"/>
      <c r="G4" s="26"/>
    </row>
    <row r="5" spans="1:7" ht="23.4" x14ac:dyDescent="0.45">
      <c r="A5" s="92" t="s">
        <v>282</v>
      </c>
      <c r="B5" s="93"/>
      <c r="C5" s="91"/>
      <c r="D5" s="91"/>
      <c r="E5" s="92" t="s">
        <v>283</v>
      </c>
      <c r="F5" s="94"/>
      <c r="G5" s="26"/>
    </row>
    <row r="6" spans="1:7" ht="23.4" x14ac:dyDescent="0.45">
      <c r="A6" s="92" t="s">
        <v>284</v>
      </c>
      <c r="B6" s="93"/>
      <c r="C6" s="91"/>
      <c r="D6" s="91"/>
      <c r="E6" s="92" t="s">
        <v>285</v>
      </c>
      <c r="F6" s="94"/>
      <c r="G6" s="26"/>
    </row>
    <row r="7" spans="1:7" ht="23.4" x14ac:dyDescent="0.45">
      <c r="A7" s="92" t="s">
        <v>286</v>
      </c>
      <c r="B7" s="93"/>
      <c r="C7" s="91"/>
      <c r="D7" s="91"/>
      <c r="E7" s="92" t="s">
        <v>287</v>
      </c>
      <c r="F7" s="94"/>
      <c r="G7" s="26"/>
    </row>
    <row r="8" spans="1:7" ht="23.4" x14ac:dyDescent="0.45">
      <c r="A8" s="92" t="s">
        <v>288</v>
      </c>
      <c r="B8" s="93"/>
      <c r="C8" s="91"/>
      <c r="D8" s="91"/>
      <c r="E8" s="92" t="s">
        <v>289</v>
      </c>
      <c r="F8" s="94"/>
      <c r="G8" s="26"/>
    </row>
    <row r="9" spans="1:7" ht="23.4" x14ac:dyDescent="0.45">
      <c r="A9" s="92" t="s">
        <v>290</v>
      </c>
      <c r="B9" s="93"/>
      <c r="C9" s="91"/>
      <c r="D9" s="91"/>
      <c r="E9" s="92" t="s">
        <v>291</v>
      </c>
      <c r="F9" s="94"/>
      <c r="G9" s="26"/>
    </row>
    <row r="10" spans="1:7" ht="23.4" x14ac:dyDescent="0.45">
      <c r="A10" s="92" t="s">
        <v>292</v>
      </c>
      <c r="B10" s="93"/>
      <c r="C10" s="91"/>
      <c r="D10" s="91"/>
      <c r="E10" s="92" t="s">
        <v>293</v>
      </c>
      <c r="F10" s="94"/>
      <c r="G10" s="26"/>
    </row>
    <row r="11" spans="1:7" x14ac:dyDescent="0.3">
      <c r="A11" s="26"/>
      <c r="B11" s="26"/>
      <c r="C11" s="26"/>
      <c r="D11" s="26"/>
      <c r="E11" s="26"/>
      <c r="F11" s="26"/>
      <c r="G11" s="2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A3B6-74FE-46E1-93BA-6929C0CC3401}">
  <dimension ref="A1:I18"/>
  <sheetViews>
    <sheetView workbookViewId="0">
      <selection activeCell="N14" sqref="N14"/>
    </sheetView>
  </sheetViews>
  <sheetFormatPr defaultRowHeight="14.4" x14ac:dyDescent="0.3"/>
  <cols>
    <col min="1" max="2" width="10.33203125" bestFit="1" customWidth="1"/>
    <col min="4" max="5" width="10.33203125" bestFit="1" customWidth="1"/>
    <col min="7" max="7" width="10.33203125" bestFit="1" customWidth="1"/>
    <col min="8" max="8" width="12" bestFit="1" customWidth="1"/>
  </cols>
  <sheetData>
    <row r="1" spans="1:9" ht="15" thickBot="1" x14ac:dyDescent="0.35">
      <c r="A1" s="26"/>
      <c r="B1" s="95" t="s">
        <v>294</v>
      </c>
      <c r="C1" s="26"/>
      <c r="D1" s="26"/>
      <c r="E1" s="95" t="s">
        <v>295</v>
      </c>
      <c r="F1" s="26"/>
      <c r="G1" s="26"/>
      <c r="H1" s="96" t="s">
        <v>296</v>
      </c>
    </row>
    <row r="2" spans="1:9" ht="15" thickBot="1" x14ac:dyDescent="0.35">
      <c r="A2" s="97">
        <v>37528</v>
      </c>
      <c r="B2" s="98"/>
      <c r="C2" s="26"/>
      <c r="D2" s="97">
        <v>37528</v>
      </c>
      <c r="E2" s="98"/>
      <c r="F2" s="26"/>
      <c r="G2" s="97">
        <v>37528</v>
      </c>
      <c r="H2" s="98"/>
    </row>
    <row r="3" spans="1:9" ht="15" thickBot="1" x14ac:dyDescent="0.35">
      <c r="A3" s="99">
        <v>37565</v>
      </c>
      <c r="B3" s="26"/>
      <c r="C3" s="26"/>
      <c r="D3" s="99">
        <v>37565</v>
      </c>
      <c r="E3" s="26"/>
      <c r="F3" s="26"/>
      <c r="G3" s="99">
        <v>41310</v>
      </c>
      <c r="H3" s="26"/>
    </row>
    <row r="4" spans="1:9" ht="15" thickBot="1" x14ac:dyDescent="0.35">
      <c r="A4" s="26"/>
      <c r="B4" s="26"/>
      <c r="C4" s="26"/>
      <c r="D4" s="26"/>
      <c r="E4" s="26"/>
      <c r="F4" s="26"/>
      <c r="G4" s="26"/>
      <c r="H4" s="26"/>
    </row>
    <row r="5" spans="1:9" ht="15" thickBot="1" x14ac:dyDescent="0.35">
      <c r="A5" s="97">
        <v>39383</v>
      </c>
      <c r="B5" s="98"/>
      <c r="C5" s="26"/>
      <c r="D5" s="97">
        <v>39383</v>
      </c>
      <c r="E5" s="98"/>
      <c r="F5" s="26"/>
      <c r="G5" s="97">
        <v>39383</v>
      </c>
      <c r="H5" s="98"/>
    </row>
    <row r="6" spans="1:9" ht="15" thickBot="1" x14ac:dyDescent="0.35">
      <c r="A6" s="99">
        <v>39475</v>
      </c>
      <c r="B6" s="26"/>
      <c r="C6" s="26"/>
      <c r="D6" s="99">
        <v>39475</v>
      </c>
      <c r="E6" s="26"/>
      <c r="F6" s="26"/>
      <c r="G6" s="99">
        <v>43462</v>
      </c>
      <c r="H6" s="26"/>
      <c r="I6" s="96" t="s">
        <v>296</v>
      </c>
    </row>
    <row r="7" spans="1:9" ht="15" thickBot="1" x14ac:dyDescent="0.35">
      <c r="A7" s="26"/>
      <c r="B7" s="26"/>
      <c r="C7" s="26"/>
      <c r="D7" s="26"/>
      <c r="E7" s="26"/>
      <c r="F7" s="26"/>
      <c r="G7" s="26"/>
      <c r="H7" s="26"/>
      <c r="I7" s="98"/>
    </row>
    <row r="8" spans="1:9" ht="15" thickBot="1" x14ac:dyDescent="0.35">
      <c r="A8" s="97">
        <v>37922</v>
      </c>
      <c r="B8" s="98"/>
      <c r="C8" s="26"/>
      <c r="D8" s="97">
        <v>37922</v>
      </c>
      <c r="E8" s="98"/>
      <c r="F8" s="26"/>
      <c r="G8" s="97">
        <v>39383</v>
      </c>
      <c r="H8" s="98"/>
      <c r="I8" s="26"/>
    </row>
    <row r="9" spans="1:9" ht="15" thickBot="1" x14ac:dyDescent="0.35">
      <c r="A9" s="99">
        <v>37984</v>
      </c>
      <c r="B9" s="26"/>
      <c r="C9" s="26"/>
      <c r="D9" s="99">
        <v>37984</v>
      </c>
      <c r="E9" s="26"/>
      <c r="F9" s="26"/>
      <c r="G9" s="99">
        <v>43766</v>
      </c>
      <c r="H9" s="26"/>
      <c r="I9" s="26"/>
    </row>
    <row r="10" spans="1:9" ht="15" thickBot="1" x14ac:dyDescent="0.35">
      <c r="A10" s="26"/>
      <c r="B10" s="26"/>
      <c r="C10" s="26"/>
      <c r="D10" s="26"/>
      <c r="E10" s="26"/>
      <c r="F10" s="26"/>
      <c r="G10" s="26"/>
      <c r="H10" s="26"/>
      <c r="I10" s="98"/>
    </row>
    <row r="11" spans="1:9" ht="15" thickBot="1" x14ac:dyDescent="0.35">
      <c r="A11" s="97">
        <v>41112</v>
      </c>
      <c r="B11" s="98"/>
      <c r="C11" s="26"/>
      <c r="D11" s="97">
        <v>41112</v>
      </c>
      <c r="E11" s="98"/>
      <c r="F11" s="26"/>
      <c r="G11" s="97">
        <v>36729</v>
      </c>
      <c r="H11" s="98"/>
      <c r="I11" s="26"/>
    </row>
    <row r="12" spans="1:9" ht="15" thickBot="1" x14ac:dyDescent="0.35">
      <c r="A12" s="99">
        <v>41477</v>
      </c>
      <c r="B12" s="26"/>
      <c r="C12" s="26"/>
      <c r="D12" s="99">
        <v>41477</v>
      </c>
      <c r="E12" s="26"/>
      <c r="F12" s="26"/>
      <c r="G12" s="99">
        <v>38756</v>
      </c>
      <c r="H12" s="26"/>
      <c r="I12" s="26"/>
    </row>
    <row r="13" spans="1:9" ht="15" thickBot="1" x14ac:dyDescent="0.35">
      <c r="A13" s="26"/>
      <c r="B13" s="26"/>
      <c r="C13" s="26"/>
      <c r="D13" s="26"/>
      <c r="E13" s="26"/>
      <c r="F13" s="26"/>
      <c r="G13" s="26"/>
      <c r="H13" s="26"/>
      <c r="I13" s="98"/>
    </row>
    <row r="14" spans="1:9" ht="15" thickBot="1" x14ac:dyDescent="0.35">
      <c r="B14" s="99">
        <v>37984</v>
      </c>
      <c r="C14" s="26"/>
      <c r="D14" s="26"/>
      <c r="E14" s="99">
        <v>37984</v>
      </c>
      <c r="F14" s="26"/>
      <c r="G14" s="26"/>
      <c r="H14" s="99">
        <v>43766</v>
      </c>
      <c r="I14" s="26"/>
    </row>
    <row r="15" spans="1:9" ht="15" thickBot="1" x14ac:dyDescent="0.35">
      <c r="B15" s="26"/>
      <c r="C15" s="26"/>
      <c r="D15" s="26"/>
      <c r="E15" s="26"/>
      <c r="F15" s="26"/>
      <c r="G15" s="26"/>
      <c r="H15" s="26"/>
      <c r="I15" s="26"/>
    </row>
    <row r="16" spans="1:9" ht="15" thickBot="1" x14ac:dyDescent="0.35">
      <c r="B16" s="97">
        <v>41112</v>
      </c>
      <c r="C16" s="98"/>
      <c r="D16" s="26"/>
      <c r="E16" s="97">
        <v>41112</v>
      </c>
      <c r="F16" s="98"/>
      <c r="G16" s="26"/>
      <c r="H16" s="97">
        <v>36729</v>
      </c>
      <c r="I16" s="98"/>
    </row>
    <row r="17" spans="2:9" ht="15" thickBot="1" x14ac:dyDescent="0.35">
      <c r="B17" s="99">
        <v>41477</v>
      </c>
      <c r="C17" s="26"/>
      <c r="D17" s="26"/>
      <c r="E17" s="99">
        <v>41477</v>
      </c>
      <c r="F17" s="26"/>
      <c r="G17" s="26"/>
      <c r="H17" s="99">
        <v>38756</v>
      </c>
      <c r="I17" s="26"/>
    </row>
    <row r="18" spans="2:9" x14ac:dyDescent="0.3">
      <c r="B18" s="26"/>
      <c r="C18" s="26"/>
      <c r="D18" s="26"/>
      <c r="E18" s="26"/>
      <c r="F18" s="26"/>
      <c r="G18" s="26"/>
      <c r="H18" s="26"/>
      <c r="I18" s="2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1863-D59C-4757-B627-302F96DB81E5}">
  <dimension ref="A1:C11"/>
  <sheetViews>
    <sheetView workbookViewId="0">
      <selection activeCell="K16" sqref="K16"/>
    </sheetView>
  </sheetViews>
  <sheetFormatPr defaultRowHeight="14.4" x14ac:dyDescent="0.3"/>
  <cols>
    <col min="1" max="1" width="14.6640625" bestFit="1" customWidth="1"/>
    <col min="2" max="2" width="13.77734375" bestFit="1" customWidth="1"/>
    <col min="3" max="3" width="15.21875" bestFit="1" customWidth="1"/>
  </cols>
  <sheetData>
    <row r="1" spans="1:3" ht="21" x14ac:dyDescent="0.4">
      <c r="A1" s="29"/>
      <c r="B1" s="100" t="s">
        <v>297</v>
      </c>
      <c r="C1" s="100" t="s">
        <v>298</v>
      </c>
    </row>
    <row r="2" spans="1:3" ht="18" x14ac:dyDescent="0.35">
      <c r="A2" s="87">
        <v>40704</v>
      </c>
      <c r="B2" s="88"/>
      <c r="C2" s="88"/>
    </row>
    <row r="3" spans="1:3" ht="18" x14ac:dyDescent="0.35">
      <c r="A3" s="87">
        <v>40915</v>
      </c>
      <c r="B3" s="88"/>
      <c r="C3" s="88"/>
    </row>
    <row r="4" spans="1:3" ht="18" x14ac:dyDescent="0.35">
      <c r="A4" s="87">
        <v>41310</v>
      </c>
      <c r="B4" s="88"/>
      <c r="C4" s="88"/>
    </row>
    <row r="5" spans="1:3" ht="18" x14ac:dyDescent="0.35">
      <c r="A5" s="87">
        <v>41773</v>
      </c>
      <c r="B5" s="88"/>
      <c r="C5" s="88"/>
    </row>
    <row r="6" spans="1:3" ht="18" x14ac:dyDescent="0.35">
      <c r="A6" s="87">
        <v>42091</v>
      </c>
      <c r="B6" s="88"/>
      <c r="C6" s="88"/>
    </row>
    <row r="7" spans="1:3" ht="18" x14ac:dyDescent="0.35">
      <c r="A7" s="87">
        <v>42405</v>
      </c>
      <c r="B7" s="88"/>
      <c r="C7" s="88"/>
    </row>
    <row r="8" spans="1:3" ht="18" x14ac:dyDescent="0.35">
      <c r="A8" s="87">
        <v>42760</v>
      </c>
      <c r="B8" s="88"/>
      <c r="C8" s="88"/>
    </row>
    <row r="9" spans="1:3" ht="18" x14ac:dyDescent="0.35">
      <c r="A9" s="87">
        <v>43462</v>
      </c>
      <c r="B9" s="88"/>
      <c r="C9" s="88"/>
    </row>
    <row r="10" spans="1:3" ht="18" x14ac:dyDescent="0.35">
      <c r="A10" s="87">
        <v>43676</v>
      </c>
      <c r="B10" s="88"/>
      <c r="C10" s="88"/>
    </row>
    <row r="11" spans="1:3" ht="18" x14ac:dyDescent="0.35">
      <c r="A11" s="87">
        <v>43876</v>
      </c>
      <c r="B11" s="88"/>
      <c r="C11" s="8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E464-8F65-41C9-8459-5C58829875C5}">
  <dimension ref="A1:L27"/>
  <sheetViews>
    <sheetView workbookViewId="0">
      <selection activeCell="H20" sqref="H20"/>
    </sheetView>
  </sheetViews>
  <sheetFormatPr defaultRowHeight="14.4" x14ac:dyDescent="0.3"/>
  <cols>
    <col min="1" max="1" width="15.21875" bestFit="1" customWidth="1"/>
    <col min="2" max="2" width="18.77734375" bestFit="1" customWidth="1"/>
    <col min="3" max="3" width="21.6640625" bestFit="1" customWidth="1"/>
    <col min="5" max="5" width="14" bestFit="1" customWidth="1"/>
    <col min="6" max="6" width="18" bestFit="1" customWidth="1"/>
  </cols>
  <sheetData>
    <row r="1" spans="1:12" ht="21" x14ac:dyDescent="0.4">
      <c r="A1" s="163" t="s">
        <v>299</v>
      </c>
      <c r="B1" s="138"/>
      <c r="C1" s="138"/>
      <c r="D1" s="61"/>
      <c r="E1" s="61"/>
      <c r="F1" s="61"/>
      <c r="G1" s="101"/>
      <c r="H1" s="101"/>
      <c r="I1" s="26"/>
      <c r="J1" s="26"/>
      <c r="K1" s="26"/>
      <c r="L1" s="26"/>
    </row>
    <row r="2" spans="1:12" ht="21" x14ac:dyDescent="0.4">
      <c r="A2" s="102" t="s">
        <v>240</v>
      </c>
      <c r="B2" s="103" t="s">
        <v>300</v>
      </c>
      <c r="C2" s="102" t="s">
        <v>301</v>
      </c>
      <c r="D2" s="61"/>
      <c r="E2" s="104" t="s">
        <v>302</v>
      </c>
      <c r="F2" s="104" t="s">
        <v>303</v>
      </c>
      <c r="G2" s="101"/>
      <c r="H2" s="101"/>
      <c r="I2" s="26"/>
      <c r="J2" s="26"/>
      <c r="K2" s="26"/>
      <c r="L2" s="26"/>
    </row>
    <row r="3" spans="1:12" ht="21" x14ac:dyDescent="0.4">
      <c r="A3" s="105">
        <v>40639</v>
      </c>
      <c r="B3" s="106">
        <v>15</v>
      </c>
      <c r="C3" s="107">
        <v>40643</v>
      </c>
      <c r="D3" s="61"/>
      <c r="E3" s="107"/>
      <c r="F3" s="107"/>
      <c r="G3" s="101"/>
      <c r="H3" s="101"/>
      <c r="I3" s="26"/>
      <c r="J3" s="26"/>
      <c r="K3" s="26"/>
      <c r="L3" s="26"/>
    </row>
    <row r="4" spans="1:12" ht="21" x14ac:dyDescent="0.4">
      <c r="A4" s="61"/>
      <c r="B4" s="61"/>
      <c r="C4" s="107">
        <v>40645</v>
      </c>
      <c r="D4" s="61"/>
      <c r="E4" s="61"/>
      <c r="F4" s="61"/>
      <c r="G4" s="101"/>
      <c r="H4" s="101"/>
      <c r="I4" s="26"/>
      <c r="J4" s="26"/>
      <c r="K4" s="26"/>
      <c r="L4" s="26"/>
    </row>
    <row r="5" spans="1:12" ht="21" x14ac:dyDescent="0.4">
      <c r="A5" s="61"/>
      <c r="B5" s="61"/>
      <c r="C5" s="61"/>
      <c r="D5" s="61"/>
      <c r="E5" s="61"/>
      <c r="F5" s="61"/>
      <c r="G5" s="101"/>
      <c r="H5" s="101"/>
      <c r="I5" s="26"/>
      <c r="J5" s="26"/>
      <c r="K5" s="26"/>
      <c r="L5" s="26"/>
    </row>
    <row r="6" spans="1:12" ht="21" x14ac:dyDescent="0.4">
      <c r="A6" s="102" t="s">
        <v>240</v>
      </c>
      <c r="B6" s="102" t="s">
        <v>300</v>
      </c>
      <c r="C6" s="108" t="s">
        <v>301</v>
      </c>
      <c r="D6" s="61"/>
      <c r="E6" s="104" t="s">
        <v>302</v>
      </c>
      <c r="F6" s="104" t="s">
        <v>303</v>
      </c>
      <c r="G6" s="101"/>
      <c r="H6" s="101"/>
      <c r="I6" s="26"/>
      <c r="J6" s="26"/>
      <c r="K6" s="26"/>
      <c r="L6" s="26"/>
    </row>
    <row r="7" spans="1:12" ht="21" x14ac:dyDescent="0.4">
      <c r="A7" s="105">
        <v>42760</v>
      </c>
      <c r="B7" s="106">
        <v>20</v>
      </c>
      <c r="C7" s="107">
        <v>42766</v>
      </c>
      <c r="D7" s="61"/>
      <c r="E7" s="107"/>
      <c r="F7" s="107"/>
      <c r="G7" s="101"/>
      <c r="H7" s="101"/>
      <c r="I7" s="26"/>
      <c r="J7" s="164" t="s">
        <v>304</v>
      </c>
      <c r="K7" s="148"/>
      <c r="L7" s="148"/>
    </row>
    <row r="8" spans="1:12" ht="21" x14ac:dyDescent="0.4">
      <c r="A8" s="61"/>
      <c r="B8" s="61"/>
      <c r="C8" s="107">
        <v>42771</v>
      </c>
      <c r="D8" s="61"/>
      <c r="E8" s="61"/>
      <c r="F8" s="61"/>
      <c r="G8" s="101"/>
      <c r="H8" s="101"/>
      <c r="I8" s="26"/>
      <c r="J8" s="148"/>
      <c r="K8" s="135"/>
      <c r="L8" s="148"/>
    </row>
    <row r="9" spans="1:12" ht="21" x14ac:dyDescent="0.4">
      <c r="A9" s="61"/>
      <c r="B9" s="61"/>
      <c r="C9" s="61"/>
      <c r="D9" s="61"/>
      <c r="E9" s="61"/>
      <c r="F9" s="61"/>
      <c r="G9" s="101"/>
      <c r="H9" s="101"/>
      <c r="I9" s="26"/>
      <c r="J9" s="148"/>
      <c r="K9" s="148"/>
      <c r="L9" s="148"/>
    </row>
    <row r="10" spans="1:12" ht="21" x14ac:dyDescent="0.4">
      <c r="A10" s="102" t="s">
        <v>240</v>
      </c>
      <c r="B10" s="102" t="s">
        <v>300</v>
      </c>
      <c r="C10" s="102" t="s">
        <v>301</v>
      </c>
      <c r="D10" s="61"/>
      <c r="E10" s="104" t="s">
        <v>302</v>
      </c>
      <c r="F10" s="104" t="s">
        <v>303</v>
      </c>
      <c r="G10" s="101"/>
      <c r="H10" s="101"/>
      <c r="I10" s="26"/>
      <c r="J10" s="26"/>
      <c r="K10" s="26"/>
      <c r="L10" s="26"/>
    </row>
    <row r="11" spans="1:12" ht="21" x14ac:dyDescent="0.4">
      <c r="A11" s="105">
        <v>43676</v>
      </c>
      <c r="B11" s="58">
        <v>10</v>
      </c>
      <c r="C11" s="107">
        <v>43679</v>
      </c>
      <c r="D11" s="61"/>
      <c r="E11" s="107"/>
      <c r="F11" s="107"/>
      <c r="G11" s="101"/>
      <c r="H11" s="101"/>
      <c r="I11" s="26"/>
      <c r="J11" s="26"/>
      <c r="K11" s="26"/>
      <c r="L11" s="26"/>
    </row>
    <row r="12" spans="1:12" ht="21" x14ac:dyDescent="0.4">
      <c r="A12" s="61"/>
      <c r="B12" s="61"/>
      <c r="C12" s="61"/>
      <c r="D12" s="61"/>
      <c r="E12" s="61"/>
      <c r="F12" s="61"/>
      <c r="G12" s="101"/>
      <c r="H12" s="101"/>
      <c r="I12" s="26"/>
      <c r="J12" s="26"/>
      <c r="K12" s="26"/>
      <c r="L12" s="26"/>
    </row>
    <row r="13" spans="1:12" ht="21" x14ac:dyDescent="0.4">
      <c r="A13" s="102" t="s">
        <v>240</v>
      </c>
      <c r="B13" s="102" t="s">
        <v>300</v>
      </c>
      <c r="C13" s="102" t="s">
        <v>301</v>
      </c>
      <c r="D13" s="61"/>
      <c r="E13" s="104" t="s">
        <v>302</v>
      </c>
      <c r="F13" s="104" t="s">
        <v>303</v>
      </c>
      <c r="G13" s="101"/>
      <c r="H13" s="101"/>
      <c r="I13" s="26"/>
      <c r="J13" s="26"/>
      <c r="K13" s="26"/>
      <c r="L13" s="26"/>
    </row>
    <row r="14" spans="1:12" ht="21" x14ac:dyDescent="0.4">
      <c r="A14" s="105">
        <v>40915</v>
      </c>
      <c r="B14" s="58">
        <v>16</v>
      </c>
      <c r="C14" s="107">
        <v>40918</v>
      </c>
      <c r="D14" s="61"/>
      <c r="E14" s="107"/>
      <c r="F14" s="107"/>
      <c r="G14" s="101"/>
      <c r="H14" s="101"/>
      <c r="I14" s="26"/>
      <c r="J14" s="26"/>
      <c r="K14" s="26"/>
      <c r="L14" s="26"/>
    </row>
    <row r="15" spans="1:12" ht="21" x14ac:dyDescent="0.4">
      <c r="A15" s="61"/>
      <c r="B15" s="61"/>
      <c r="C15" s="107">
        <v>40923</v>
      </c>
      <c r="D15" s="61"/>
      <c r="E15" s="61"/>
      <c r="F15" s="61"/>
      <c r="G15" s="101"/>
      <c r="H15" s="101"/>
      <c r="I15" s="26"/>
      <c r="J15" s="26"/>
      <c r="K15" s="26"/>
      <c r="L15" s="26"/>
    </row>
    <row r="16" spans="1:12" ht="21" x14ac:dyDescent="0.4">
      <c r="A16" s="61"/>
      <c r="B16" s="61"/>
      <c r="C16" s="61"/>
      <c r="D16" s="61"/>
      <c r="E16" s="61"/>
      <c r="F16" s="61"/>
      <c r="G16" s="101"/>
      <c r="H16" s="101"/>
      <c r="I16" s="26"/>
      <c r="J16" s="26"/>
      <c r="K16" s="26"/>
      <c r="L16" s="26"/>
    </row>
    <row r="17" spans="1:12" ht="21" x14ac:dyDescent="0.4">
      <c r="A17" s="102" t="s">
        <v>240</v>
      </c>
      <c r="B17" s="102" t="s">
        <v>300</v>
      </c>
      <c r="C17" s="102" t="s">
        <v>301</v>
      </c>
      <c r="D17" s="61"/>
      <c r="E17" s="104" t="s">
        <v>302</v>
      </c>
      <c r="F17" s="104" t="s">
        <v>303</v>
      </c>
      <c r="G17" s="101"/>
      <c r="H17" s="101"/>
      <c r="I17" s="26"/>
      <c r="J17" s="26"/>
      <c r="K17" s="26"/>
      <c r="L17" s="26"/>
    </row>
    <row r="18" spans="1:12" ht="21" x14ac:dyDescent="0.4">
      <c r="A18" s="105">
        <v>43876</v>
      </c>
      <c r="B18" s="58">
        <v>18</v>
      </c>
      <c r="C18" s="107">
        <v>43879</v>
      </c>
      <c r="D18" s="61"/>
      <c r="E18" s="107"/>
      <c r="F18" s="107"/>
      <c r="G18" s="101"/>
      <c r="H18" s="101"/>
      <c r="I18" s="26"/>
      <c r="J18" s="26"/>
      <c r="K18" s="26"/>
      <c r="L18" s="26"/>
    </row>
    <row r="19" spans="1:12" ht="21" x14ac:dyDescent="0.4">
      <c r="A19" s="61"/>
      <c r="B19" s="61"/>
      <c r="C19" s="107">
        <v>43880</v>
      </c>
      <c r="D19" s="61"/>
      <c r="E19" s="61"/>
      <c r="F19" s="61"/>
      <c r="G19" s="101"/>
      <c r="H19" s="101"/>
      <c r="I19" s="26"/>
      <c r="J19" s="26"/>
      <c r="K19" s="26"/>
      <c r="L19" s="26"/>
    </row>
    <row r="20" spans="1:12" ht="21" x14ac:dyDescent="0.4">
      <c r="A20" s="61"/>
      <c r="B20" s="61"/>
      <c r="C20" s="107">
        <v>43885</v>
      </c>
      <c r="D20" s="61"/>
      <c r="E20" s="61"/>
      <c r="F20" s="61"/>
      <c r="G20" s="101"/>
      <c r="H20" s="101"/>
      <c r="I20" s="26"/>
      <c r="J20" s="26"/>
      <c r="K20" s="26"/>
      <c r="L20" s="26"/>
    </row>
    <row r="21" spans="1:12" ht="21" x14ac:dyDescent="0.4">
      <c r="A21" s="61"/>
      <c r="B21" s="61"/>
      <c r="C21" s="61"/>
      <c r="D21" s="61"/>
      <c r="E21" s="61"/>
      <c r="F21" s="61"/>
      <c r="G21" s="101"/>
      <c r="H21" s="101"/>
      <c r="I21" s="26"/>
      <c r="J21" s="26"/>
      <c r="K21" s="26"/>
      <c r="L21" s="26"/>
    </row>
    <row r="22" spans="1:12" ht="21" x14ac:dyDescent="0.4">
      <c r="A22" s="102" t="s">
        <v>240</v>
      </c>
      <c r="B22" s="102" t="s">
        <v>300</v>
      </c>
      <c r="C22" s="102" t="s">
        <v>301</v>
      </c>
      <c r="D22" s="61"/>
      <c r="E22" s="104" t="s">
        <v>302</v>
      </c>
      <c r="F22" s="104" t="s">
        <v>303</v>
      </c>
      <c r="G22" s="101"/>
      <c r="H22" s="101"/>
      <c r="I22" s="26"/>
      <c r="J22" s="26"/>
      <c r="K22" s="26"/>
      <c r="L22" s="26"/>
    </row>
    <row r="23" spans="1:12" ht="21" x14ac:dyDescent="0.4">
      <c r="A23" s="105">
        <v>44362</v>
      </c>
      <c r="B23" s="58">
        <v>12</v>
      </c>
      <c r="C23" s="26"/>
      <c r="D23" s="61"/>
      <c r="E23" s="107"/>
      <c r="F23" s="107"/>
      <c r="G23" s="101"/>
      <c r="H23" s="101"/>
      <c r="I23" s="26"/>
      <c r="J23" s="26"/>
      <c r="K23" s="26"/>
      <c r="L23" s="26"/>
    </row>
    <row r="24" spans="1:12" x14ac:dyDescent="0.3">
      <c r="G24" s="109"/>
      <c r="H24" s="109"/>
    </row>
    <row r="25" spans="1:12" x14ac:dyDescent="0.3">
      <c r="G25" s="109"/>
      <c r="H25" s="109"/>
    </row>
    <row r="26" spans="1:12" x14ac:dyDescent="0.3">
      <c r="G26" s="109"/>
      <c r="H26" s="109"/>
    </row>
    <row r="27" spans="1:12" x14ac:dyDescent="0.3">
      <c r="G27" s="109"/>
      <c r="H27" s="109"/>
    </row>
  </sheetData>
  <mergeCells count="2">
    <mergeCell ref="A1:C1"/>
    <mergeCell ref="J7:L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7198-4340-4062-A9C2-6EA1D137F86D}">
  <dimension ref="A1:K25"/>
  <sheetViews>
    <sheetView topLeftCell="A4" workbookViewId="0">
      <selection activeCell="E26" sqref="E26"/>
    </sheetView>
  </sheetViews>
  <sheetFormatPr defaultRowHeight="14.4" x14ac:dyDescent="0.3"/>
  <cols>
    <col min="1" max="1" width="13.33203125" bestFit="1" customWidth="1"/>
    <col min="2" max="2" width="18.21875" bestFit="1" customWidth="1"/>
    <col min="4" max="4" width="15.109375" bestFit="1" customWidth="1"/>
    <col min="5" max="5" width="20" bestFit="1" customWidth="1"/>
  </cols>
  <sheetData>
    <row r="1" spans="1:11" ht="21" x14ac:dyDescent="0.4">
      <c r="A1" s="163" t="s">
        <v>299</v>
      </c>
      <c r="B1" s="138"/>
      <c r="C1" s="26"/>
      <c r="D1" s="26"/>
      <c r="E1" s="26"/>
      <c r="F1" s="26"/>
      <c r="G1" s="26"/>
      <c r="H1" s="26"/>
      <c r="I1" s="26"/>
      <c r="J1" s="26"/>
      <c r="K1" s="26"/>
    </row>
    <row r="2" spans="1:11" ht="18" x14ac:dyDescent="0.35">
      <c r="A2" s="110" t="s">
        <v>240</v>
      </c>
      <c r="B2" s="111" t="s">
        <v>301</v>
      </c>
      <c r="C2" s="29"/>
      <c r="D2" s="112" t="s">
        <v>305</v>
      </c>
      <c r="E2" s="112" t="s">
        <v>306</v>
      </c>
      <c r="F2" s="26"/>
      <c r="G2" s="26"/>
      <c r="H2" s="26"/>
      <c r="I2" s="26"/>
      <c r="J2" s="26"/>
      <c r="K2" s="26"/>
    </row>
    <row r="3" spans="1:11" ht="18" x14ac:dyDescent="0.35">
      <c r="A3" s="113">
        <v>43253</v>
      </c>
      <c r="B3" s="113">
        <v>43266</v>
      </c>
      <c r="C3" s="29"/>
      <c r="D3" s="88"/>
      <c r="E3" s="88"/>
      <c r="F3" s="26"/>
      <c r="G3" s="26"/>
      <c r="H3" s="26"/>
      <c r="I3" s="26"/>
      <c r="J3" s="26"/>
      <c r="K3" s="26"/>
    </row>
    <row r="4" spans="1:11" ht="18" x14ac:dyDescent="0.35">
      <c r="A4" s="113">
        <v>43286</v>
      </c>
      <c r="B4" s="114"/>
      <c r="C4" s="29"/>
      <c r="D4" s="29"/>
      <c r="E4" s="26"/>
      <c r="F4" s="26"/>
      <c r="G4" s="26"/>
      <c r="H4" s="26"/>
      <c r="I4" s="26"/>
      <c r="J4" s="26"/>
      <c r="K4" s="26"/>
    </row>
    <row r="5" spans="1:11" ht="18" x14ac:dyDescent="0.35">
      <c r="A5" s="29"/>
      <c r="B5" s="29"/>
      <c r="C5" s="29"/>
      <c r="D5" s="29"/>
      <c r="E5" s="26"/>
      <c r="F5" s="26"/>
      <c r="G5" s="26"/>
      <c r="H5" s="26"/>
      <c r="I5" s="165" t="s">
        <v>307</v>
      </c>
      <c r="J5" s="148"/>
      <c r="K5" s="148"/>
    </row>
    <row r="6" spans="1:11" ht="18" x14ac:dyDescent="0.35">
      <c r="A6" s="110" t="s">
        <v>240</v>
      </c>
      <c r="B6" s="111" t="s">
        <v>301</v>
      </c>
      <c r="C6" s="29"/>
      <c r="D6" s="112" t="s">
        <v>305</v>
      </c>
      <c r="E6" s="112" t="s">
        <v>306</v>
      </c>
      <c r="F6" s="26"/>
      <c r="G6" s="26"/>
      <c r="H6" s="26"/>
      <c r="I6" s="148"/>
      <c r="J6" s="135"/>
      <c r="K6" s="148"/>
    </row>
    <row r="7" spans="1:11" ht="18" x14ac:dyDescent="0.35">
      <c r="A7" s="113">
        <v>43723</v>
      </c>
      <c r="B7" s="113">
        <v>43753</v>
      </c>
      <c r="C7" s="29"/>
      <c r="D7" s="88"/>
      <c r="E7" s="88"/>
      <c r="F7" s="26"/>
      <c r="G7" s="26"/>
      <c r="H7" s="26"/>
      <c r="I7" s="148"/>
      <c r="J7" s="148"/>
      <c r="K7" s="148"/>
    </row>
    <row r="8" spans="1:11" ht="18" x14ac:dyDescent="0.35">
      <c r="A8" s="113">
        <v>43758</v>
      </c>
      <c r="B8" s="113">
        <v>43754</v>
      </c>
      <c r="C8" s="29"/>
      <c r="D8" s="29"/>
      <c r="E8" s="26"/>
      <c r="F8" s="26"/>
      <c r="G8" s="26"/>
      <c r="H8" s="26"/>
      <c r="I8" s="26"/>
      <c r="J8" s="26"/>
      <c r="K8" s="26"/>
    </row>
    <row r="9" spans="1:11" ht="18" x14ac:dyDescent="0.35">
      <c r="A9" s="29"/>
      <c r="B9" s="29"/>
      <c r="C9" s="29"/>
      <c r="D9" s="29"/>
      <c r="E9" s="26"/>
      <c r="F9" s="26"/>
      <c r="G9" s="26"/>
      <c r="H9" s="26"/>
      <c r="I9" s="26"/>
      <c r="J9" s="26"/>
      <c r="K9" s="26"/>
    </row>
    <row r="10" spans="1:11" ht="18" x14ac:dyDescent="0.35">
      <c r="A10" s="110" t="s">
        <v>240</v>
      </c>
      <c r="B10" s="111" t="s">
        <v>301</v>
      </c>
      <c r="C10" s="29"/>
      <c r="D10" s="112" t="s">
        <v>305</v>
      </c>
      <c r="E10" s="112" t="s">
        <v>306</v>
      </c>
      <c r="F10" s="26"/>
      <c r="G10" s="26"/>
      <c r="H10" s="26"/>
      <c r="I10" s="26"/>
      <c r="J10" s="26"/>
      <c r="K10" s="26"/>
    </row>
    <row r="11" spans="1:11" ht="18" x14ac:dyDescent="0.35">
      <c r="A11" s="113">
        <v>41629</v>
      </c>
      <c r="B11" s="113">
        <v>41633</v>
      </c>
      <c r="C11" s="29"/>
      <c r="D11" s="88"/>
      <c r="E11" s="88"/>
      <c r="F11" s="26"/>
      <c r="G11" s="26"/>
      <c r="H11" s="26"/>
      <c r="I11" s="26"/>
      <c r="J11" s="26"/>
      <c r="K11" s="26"/>
    </row>
    <row r="12" spans="1:11" ht="18" x14ac:dyDescent="0.35">
      <c r="A12" s="113">
        <v>41654</v>
      </c>
      <c r="B12" s="114"/>
      <c r="C12" s="29"/>
      <c r="D12" s="29"/>
      <c r="E12" s="26"/>
      <c r="F12" s="26"/>
      <c r="G12" s="26"/>
      <c r="H12" s="26"/>
      <c r="I12" s="26"/>
      <c r="J12" s="26"/>
      <c r="K12" s="26"/>
    </row>
    <row r="13" spans="1:11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 ht="18" x14ac:dyDescent="0.35">
      <c r="A14" s="110" t="s">
        <v>240</v>
      </c>
      <c r="B14" s="111" t="s">
        <v>301</v>
      </c>
      <c r="C14" s="29"/>
      <c r="D14" s="112" t="s">
        <v>305</v>
      </c>
      <c r="E14" s="112" t="s">
        <v>306</v>
      </c>
      <c r="F14" s="26"/>
      <c r="G14" s="26"/>
      <c r="H14" s="26"/>
      <c r="I14" s="26"/>
      <c r="J14" s="26"/>
      <c r="K14" s="26"/>
    </row>
    <row r="15" spans="1:11" ht="18" x14ac:dyDescent="0.35">
      <c r="A15" s="113">
        <v>44357</v>
      </c>
      <c r="B15" s="26"/>
      <c r="C15" s="29"/>
      <c r="D15" s="88"/>
      <c r="E15" s="88"/>
      <c r="F15" s="26"/>
      <c r="G15" s="26"/>
      <c r="H15" s="26"/>
      <c r="I15" s="26"/>
      <c r="J15" s="26"/>
      <c r="K15" s="26"/>
    </row>
    <row r="16" spans="1:11" ht="18" x14ac:dyDescent="0.35">
      <c r="A16" s="113">
        <v>44382</v>
      </c>
      <c r="B16" s="114"/>
      <c r="C16" s="29"/>
      <c r="D16" s="29"/>
      <c r="E16" s="26"/>
      <c r="F16" s="26"/>
      <c r="G16" s="26"/>
      <c r="H16" s="26"/>
      <c r="I16" s="26"/>
      <c r="J16" s="26"/>
      <c r="K16" s="26"/>
    </row>
    <row r="17" spans="1:11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 ht="18" x14ac:dyDescent="0.35">
      <c r="A18" s="110" t="s">
        <v>240</v>
      </c>
      <c r="B18" s="111" t="s">
        <v>301</v>
      </c>
      <c r="C18" s="29"/>
      <c r="D18" s="112" t="s">
        <v>305</v>
      </c>
      <c r="E18" s="112" t="s">
        <v>306</v>
      </c>
      <c r="F18" s="26"/>
      <c r="G18" s="26"/>
      <c r="H18" s="26"/>
      <c r="I18" s="26"/>
      <c r="J18" s="26"/>
      <c r="K18" s="26"/>
    </row>
    <row r="19" spans="1:11" ht="18" x14ac:dyDescent="0.35">
      <c r="A19" s="113">
        <v>37494</v>
      </c>
      <c r="B19" s="113">
        <v>37498</v>
      </c>
      <c r="C19" s="29"/>
      <c r="D19" s="88"/>
      <c r="E19" s="88"/>
      <c r="F19" s="26"/>
      <c r="G19" s="26"/>
      <c r="H19" s="26"/>
      <c r="I19" s="26"/>
      <c r="J19" s="26"/>
      <c r="K19" s="26"/>
    </row>
    <row r="20" spans="1:11" ht="18" x14ac:dyDescent="0.35">
      <c r="A20" s="113">
        <v>37511</v>
      </c>
      <c r="B20" s="113">
        <v>37499</v>
      </c>
      <c r="C20" s="29"/>
      <c r="D20" s="29"/>
      <c r="E20" s="26"/>
      <c r="F20" s="26"/>
      <c r="G20" s="26"/>
      <c r="H20" s="26"/>
      <c r="I20" s="26"/>
      <c r="J20" s="26"/>
      <c r="K20" s="26"/>
    </row>
    <row r="21" spans="1:11" x14ac:dyDescent="0.3">
      <c r="A21" s="26"/>
      <c r="B21" s="115"/>
      <c r="C21" s="26"/>
      <c r="D21" s="26"/>
      <c r="E21" s="26"/>
      <c r="F21" s="26"/>
      <c r="G21" s="26"/>
      <c r="H21" s="26"/>
      <c r="I21" s="26"/>
      <c r="J21" s="26"/>
      <c r="K21" s="26"/>
    </row>
    <row r="22" spans="1:11" ht="18" x14ac:dyDescent="0.35">
      <c r="A22" s="110" t="s">
        <v>240</v>
      </c>
      <c r="B22" s="111" t="s">
        <v>301</v>
      </c>
      <c r="C22" s="29"/>
      <c r="D22" s="112" t="s">
        <v>305</v>
      </c>
      <c r="E22" s="112" t="s">
        <v>306</v>
      </c>
      <c r="F22" s="26"/>
      <c r="G22" s="26"/>
      <c r="H22" s="26"/>
      <c r="I22" s="26"/>
      <c r="J22" s="26"/>
      <c r="K22" s="26"/>
    </row>
    <row r="23" spans="1:11" ht="18" x14ac:dyDescent="0.35">
      <c r="A23" s="113">
        <v>37840</v>
      </c>
      <c r="B23" s="113">
        <v>37845</v>
      </c>
      <c r="C23" s="29"/>
      <c r="D23" s="88"/>
      <c r="E23" s="88"/>
      <c r="F23" s="26"/>
      <c r="G23" s="26"/>
      <c r="H23" s="26"/>
      <c r="I23" s="26"/>
      <c r="J23" s="26"/>
      <c r="K23" s="26"/>
    </row>
    <row r="24" spans="1:11" ht="18" x14ac:dyDescent="0.35">
      <c r="A24" s="113">
        <v>37884</v>
      </c>
      <c r="B24" s="113">
        <v>37869</v>
      </c>
      <c r="C24" s="29"/>
      <c r="D24" s="29"/>
      <c r="E24" s="26"/>
      <c r="F24" s="26"/>
      <c r="G24" s="26"/>
      <c r="H24" s="26"/>
      <c r="I24" s="26"/>
      <c r="J24" s="26"/>
      <c r="K24" s="26"/>
    </row>
    <row r="25" spans="1:11" ht="18" x14ac:dyDescent="0.35">
      <c r="A25" s="26"/>
      <c r="B25" s="113">
        <v>37872</v>
      </c>
      <c r="C25" s="26"/>
      <c r="D25" s="26"/>
      <c r="E25" s="26"/>
      <c r="F25" s="26"/>
      <c r="G25" s="26"/>
      <c r="H25" s="26"/>
      <c r="I25" s="26"/>
      <c r="J25" s="26"/>
      <c r="K25" s="26"/>
    </row>
  </sheetData>
  <mergeCells count="2">
    <mergeCell ref="A1:B1"/>
    <mergeCell ref="I5:K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BA3D-F7B8-4EF9-BD4C-16ED126472CB}">
  <dimension ref="A1:E201"/>
  <sheetViews>
    <sheetView workbookViewId="0">
      <selection activeCell="D1" sqref="D1:D1048576"/>
    </sheetView>
  </sheetViews>
  <sheetFormatPr defaultRowHeight="14.4" x14ac:dyDescent="0.3"/>
  <cols>
    <col min="2" max="2" width="17.44140625" bestFit="1" customWidth="1"/>
    <col min="3" max="3" width="18.109375" bestFit="1" customWidth="1"/>
    <col min="4" max="4" width="13.21875" bestFit="1" customWidth="1"/>
    <col min="5" max="5" width="31" bestFit="1" customWidth="1"/>
  </cols>
  <sheetData>
    <row r="1" spans="1:5" ht="25.8" x14ac:dyDescent="0.5">
      <c r="A1" s="116" t="s">
        <v>36</v>
      </c>
      <c r="B1" s="116" t="s">
        <v>49</v>
      </c>
      <c r="C1" s="116" t="s">
        <v>308</v>
      </c>
      <c r="D1" s="116" t="s">
        <v>50</v>
      </c>
      <c r="E1" s="116" t="s">
        <v>309</v>
      </c>
    </row>
    <row r="2" spans="1:5" x14ac:dyDescent="0.3">
      <c r="A2" s="2">
        <v>101</v>
      </c>
      <c r="B2" s="2" t="s">
        <v>310</v>
      </c>
      <c r="C2" s="2" t="s">
        <v>311</v>
      </c>
      <c r="D2" s="2">
        <v>45793</v>
      </c>
      <c r="E2" s="2" t="s">
        <v>312</v>
      </c>
    </row>
    <row r="3" spans="1:5" x14ac:dyDescent="0.3">
      <c r="A3" s="2">
        <v>102</v>
      </c>
      <c r="B3" s="2" t="s">
        <v>313</v>
      </c>
      <c r="C3" s="2" t="s">
        <v>314</v>
      </c>
      <c r="D3" s="2">
        <v>45915</v>
      </c>
      <c r="E3" s="2" t="s">
        <v>315</v>
      </c>
    </row>
    <row r="4" spans="1:5" x14ac:dyDescent="0.3">
      <c r="A4" s="2">
        <v>103</v>
      </c>
      <c r="B4" s="2" t="s">
        <v>316</v>
      </c>
      <c r="C4" s="2" t="s">
        <v>317</v>
      </c>
      <c r="D4" s="2">
        <v>76955</v>
      </c>
      <c r="E4" s="2" t="s">
        <v>318</v>
      </c>
    </row>
    <row r="5" spans="1:5" x14ac:dyDescent="0.3">
      <c r="A5" s="2">
        <v>104</v>
      </c>
      <c r="B5" s="2" t="s">
        <v>319</v>
      </c>
      <c r="C5" s="2" t="s">
        <v>161</v>
      </c>
      <c r="D5" s="2">
        <v>53795</v>
      </c>
      <c r="E5" s="2" t="s">
        <v>320</v>
      </c>
    </row>
    <row r="6" spans="1:5" x14ac:dyDescent="0.3">
      <c r="A6" s="2">
        <v>105</v>
      </c>
      <c r="B6" s="2" t="s">
        <v>321</v>
      </c>
      <c r="C6" s="2" t="s">
        <v>322</v>
      </c>
      <c r="D6" s="2">
        <v>89538</v>
      </c>
      <c r="E6" s="2" t="s">
        <v>323</v>
      </c>
    </row>
    <row r="7" spans="1:5" x14ac:dyDescent="0.3">
      <c r="A7" s="2">
        <v>106</v>
      </c>
      <c r="B7" s="2" t="s">
        <v>324</v>
      </c>
      <c r="C7" s="2" t="s">
        <v>325</v>
      </c>
      <c r="D7" s="2">
        <v>16613</v>
      </c>
      <c r="E7" s="2" t="s">
        <v>326</v>
      </c>
    </row>
    <row r="8" spans="1:5" x14ac:dyDescent="0.3">
      <c r="A8" s="2">
        <v>107</v>
      </c>
      <c r="B8" s="2" t="s">
        <v>327</v>
      </c>
      <c r="C8" s="2" t="s">
        <v>328</v>
      </c>
      <c r="D8" s="2">
        <v>33368</v>
      </c>
      <c r="E8" s="2" t="s">
        <v>329</v>
      </c>
    </row>
    <row r="9" spans="1:5" x14ac:dyDescent="0.3">
      <c r="A9" s="2">
        <v>108</v>
      </c>
      <c r="B9" s="2" t="s">
        <v>330</v>
      </c>
      <c r="C9" s="2" t="s">
        <v>65</v>
      </c>
      <c r="D9" s="2">
        <v>55950</v>
      </c>
      <c r="E9" s="2" t="s">
        <v>331</v>
      </c>
    </row>
    <row r="10" spans="1:5" x14ac:dyDescent="0.3">
      <c r="A10" s="2">
        <v>109</v>
      </c>
      <c r="B10" s="2" t="s">
        <v>332</v>
      </c>
      <c r="C10" s="2" t="s">
        <v>333</v>
      </c>
      <c r="D10" s="2">
        <v>90899</v>
      </c>
      <c r="E10" s="2" t="s">
        <v>334</v>
      </c>
    </row>
    <row r="11" spans="1:5" x14ac:dyDescent="0.3">
      <c r="A11" s="2">
        <v>110</v>
      </c>
      <c r="B11" s="2" t="s">
        <v>335</v>
      </c>
      <c r="C11" s="2" t="s">
        <v>336</v>
      </c>
      <c r="D11" s="2">
        <v>56927</v>
      </c>
      <c r="E11" s="2" t="s">
        <v>337</v>
      </c>
    </row>
    <row r="12" spans="1:5" x14ac:dyDescent="0.3">
      <c r="A12" s="2">
        <v>111</v>
      </c>
      <c r="B12" s="2" t="s">
        <v>338</v>
      </c>
      <c r="C12" s="2" t="s">
        <v>339</v>
      </c>
      <c r="D12" s="2">
        <v>15538</v>
      </c>
      <c r="E12" s="2" t="s">
        <v>340</v>
      </c>
    </row>
    <row r="13" spans="1:5" x14ac:dyDescent="0.3">
      <c r="A13" s="2">
        <v>112</v>
      </c>
      <c r="B13" s="2" t="s">
        <v>341</v>
      </c>
      <c r="C13" s="2" t="s">
        <v>172</v>
      </c>
      <c r="D13" s="2">
        <v>43833</v>
      </c>
      <c r="E13" s="2" t="s">
        <v>342</v>
      </c>
    </row>
    <row r="14" spans="1:5" x14ac:dyDescent="0.3">
      <c r="A14" s="2">
        <v>113</v>
      </c>
      <c r="B14" s="2" t="s">
        <v>343</v>
      </c>
      <c r="C14" s="2" t="s">
        <v>344</v>
      </c>
      <c r="D14" s="2">
        <v>12223</v>
      </c>
      <c r="E14" s="2" t="s">
        <v>345</v>
      </c>
    </row>
    <row r="15" spans="1:5" x14ac:dyDescent="0.3">
      <c r="A15" s="2">
        <v>114</v>
      </c>
      <c r="B15" s="2" t="s">
        <v>346</v>
      </c>
      <c r="C15" s="2" t="s">
        <v>347</v>
      </c>
      <c r="D15" s="2">
        <v>66418</v>
      </c>
      <c r="E15" s="2" t="s">
        <v>348</v>
      </c>
    </row>
    <row r="16" spans="1:5" x14ac:dyDescent="0.3">
      <c r="A16" s="2">
        <v>115</v>
      </c>
      <c r="B16" s="2" t="s">
        <v>349</v>
      </c>
      <c r="C16" s="2" t="s">
        <v>350</v>
      </c>
      <c r="D16" s="2">
        <v>97137</v>
      </c>
      <c r="E16" s="2" t="s">
        <v>351</v>
      </c>
    </row>
    <row r="17" spans="1:5" x14ac:dyDescent="0.3">
      <c r="A17" s="2">
        <v>116</v>
      </c>
      <c r="B17" s="2" t="s">
        <v>352</v>
      </c>
      <c r="C17" s="2" t="s">
        <v>353</v>
      </c>
      <c r="D17" s="2">
        <v>51512</v>
      </c>
      <c r="E17" s="2" t="s">
        <v>354</v>
      </c>
    </row>
    <row r="18" spans="1:5" x14ac:dyDescent="0.3">
      <c r="A18" s="2">
        <v>117</v>
      </c>
      <c r="B18" s="2" t="s">
        <v>355</v>
      </c>
      <c r="C18" s="2" t="s">
        <v>356</v>
      </c>
      <c r="D18" s="2">
        <v>60540</v>
      </c>
      <c r="E18" s="2" t="s">
        <v>357</v>
      </c>
    </row>
    <row r="19" spans="1:5" x14ac:dyDescent="0.3">
      <c r="A19" s="2">
        <v>118</v>
      </c>
      <c r="B19" s="2" t="s">
        <v>358</v>
      </c>
      <c r="C19" s="2" t="s">
        <v>359</v>
      </c>
      <c r="D19" s="2">
        <v>18105</v>
      </c>
      <c r="E19" s="2" t="s">
        <v>360</v>
      </c>
    </row>
    <row r="20" spans="1:5" x14ac:dyDescent="0.3">
      <c r="A20" s="2">
        <v>119</v>
      </c>
      <c r="B20" s="2" t="s">
        <v>361</v>
      </c>
      <c r="C20" s="2" t="s">
        <v>362</v>
      </c>
      <c r="D20" s="2">
        <v>21766</v>
      </c>
      <c r="E20" s="2" t="s">
        <v>363</v>
      </c>
    </row>
    <row r="21" spans="1:5" x14ac:dyDescent="0.3">
      <c r="A21" s="2">
        <v>120</v>
      </c>
      <c r="B21" s="2" t="s">
        <v>364</v>
      </c>
      <c r="C21" s="2" t="s">
        <v>365</v>
      </c>
      <c r="D21" s="2">
        <v>21585</v>
      </c>
      <c r="E21" s="2" t="s">
        <v>366</v>
      </c>
    </row>
    <row r="22" spans="1:5" x14ac:dyDescent="0.3">
      <c r="A22" s="2">
        <v>121</v>
      </c>
      <c r="B22" s="2" t="s">
        <v>367</v>
      </c>
      <c r="C22" s="2" t="s">
        <v>368</v>
      </c>
      <c r="D22" s="2">
        <v>11503</v>
      </c>
      <c r="E22" s="2" t="s">
        <v>369</v>
      </c>
    </row>
    <row r="23" spans="1:5" x14ac:dyDescent="0.3">
      <c r="A23" s="2">
        <v>122</v>
      </c>
      <c r="B23" s="2" t="s">
        <v>370</v>
      </c>
      <c r="C23" s="2" t="s">
        <v>333</v>
      </c>
      <c r="D23" s="2">
        <v>47750</v>
      </c>
      <c r="E23" s="2" t="s">
        <v>371</v>
      </c>
    </row>
    <row r="24" spans="1:5" x14ac:dyDescent="0.3">
      <c r="A24" s="2">
        <v>123</v>
      </c>
      <c r="B24" s="2" t="s">
        <v>372</v>
      </c>
      <c r="C24" s="2" t="s">
        <v>336</v>
      </c>
      <c r="D24" s="2">
        <v>14749</v>
      </c>
      <c r="E24" s="2" t="s">
        <v>373</v>
      </c>
    </row>
    <row r="25" spans="1:5" x14ac:dyDescent="0.3">
      <c r="A25" s="2">
        <v>124</v>
      </c>
      <c r="B25" s="2" t="s">
        <v>374</v>
      </c>
      <c r="C25" s="2" t="s">
        <v>339</v>
      </c>
      <c r="D25" s="2">
        <v>52763</v>
      </c>
      <c r="E25" s="2" t="s">
        <v>375</v>
      </c>
    </row>
    <row r="26" spans="1:5" x14ac:dyDescent="0.3">
      <c r="A26" s="2">
        <v>125</v>
      </c>
      <c r="B26" s="2" t="s">
        <v>376</v>
      </c>
      <c r="C26" s="2" t="s">
        <v>353</v>
      </c>
      <c r="D26" s="2">
        <v>98170</v>
      </c>
      <c r="E26" s="2" t="s">
        <v>377</v>
      </c>
    </row>
    <row r="27" spans="1:5" x14ac:dyDescent="0.3">
      <c r="A27" s="2">
        <v>126</v>
      </c>
      <c r="B27" s="2" t="s">
        <v>378</v>
      </c>
      <c r="C27" s="2" t="s">
        <v>347</v>
      </c>
      <c r="D27" s="2">
        <v>81089</v>
      </c>
      <c r="E27" s="2" t="s">
        <v>379</v>
      </c>
    </row>
    <row r="28" spans="1:5" x14ac:dyDescent="0.3">
      <c r="A28" s="2">
        <v>127</v>
      </c>
      <c r="B28" s="2" t="s">
        <v>380</v>
      </c>
      <c r="C28" s="2" t="s">
        <v>350</v>
      </c>
      <c r="D28" s="2">
        <v>11042</v>
      </c>
      <c r="E28" s="2" t="s">
        <v>381</v>
      </c>
    </row>
    <row r="29" spans="1:5" x14ac:dyDescent="0.3">
      <c r="A29" s="2">
        <v>128</v>
      </c>
      <c r="B29" s="2" t="s">
        <v>382</v>
      </c>
      <c r="C29" s="2" t="s">
        <v>353</v>
      </c>
      <c r="D29" s="2">
        <v>77038</v>
      </c>
      <c r="E29" s="2" t="s">
        <v>383</v>
      </c>
    </row>
    <row r="30" spans="1:5" x14ac:dyDescent="0.3">
      <c r="A30" s="2">
        <v>129</v>
      </c>
      <c r="B30" s="2" t="s">
        <v>384</v>
      </c>
      <c r="C30" s="2" t="s">
        <v>356</v>
      </c>
      <c r="D30" s="2">
        <v>43649</v>
      </c>
      <c r="E30" s="2" t="s">
        <v>385</v>
      </c>
    </row>
    <row r="31" spans="1:5" x14ac:dyDescent="0.3">
      <c r="A31" s="2">
        <v>130</v>
      </c>
      <c r="B31" s="2" t="s">
        <v>386</v>
      </c>
      <c r="C31" s="2" t="s">
        <v>359</v>
      </c>
      <c r="D31" s="2">
        <v>63508</v>
      </c>
      <c r="E31" s="2" t="s">
        <v>387</v>
      </c>
    </row>
    <row r="32" spans="1:5" x14ac:dyDescent="0.3">
      <c r="A32" s="2">
        <v>131</v>
      </c>
      <c r="B32" s="2" t="s">
        <v>388</v>
      </c>
      <c r="C32" s="2" t="s">
        <v>362</v>
      </c>
      <c r="D32" s="2">
        <v>37363</v>
      </c>
      <c r="E32" s="2" t="s">
        <v>389</v>
      </c>
    </row>
    <row r="33" spans="1:5" x14ac:dyDescent="0.3">
      <c r="A33" s="2">
        <v>132</v>
      </c>
      <c r="B33" s="2" t="s">
        <v>390</v>
      </c>
      <c r="C33" s="2" t="s">
        <v>365</v>
      </c>
      <c r="D33" s="2">
        <v>88738</v>
      </c>
      <c r="E33" s="2" t="s">
        <v>391</v>
      </c>
    </row>
    <row r="34" spans="1:5" x14ac:dyDescent="0.3">
      <c r="A34" s="2">
        <v>133</v>
      </c>
      <c r="B34" s="2" t="s">
        <v>392</v>
      </c>
      <c r="C34" s="2" t="s">
        <v>368</v>
      </c>
      <c r="D34" s="2">
        <v>60359</v>
      </c>
      <c r="E34" s="2" t="s">
        <v>389</v>
      </c>
    </row>
    <row r="35" spans="1:5" x14ac:dyDescent="0.3">
      <c r="A35" s="2">
        <v>134</v>
      </c>
      <c r="B35" s="2" t="s">
        <v>393</v>
      </c>
      <c r="C35" s="2" t="s">
        <v>311</v>
      </c>
      <c r="D35" s="2">
        <v>86170</v>
      </c>
      <c r="E35" s="2" t="s">
        <v>348</v>
      </c>
    </row>
    <row r="36" spans="1:5" x14ac:dyDescent="0.3">
      <c r="A36" s="2">
        <v>135</v>
      </c>
      <c r="B36" s="2" t="s">
        <v>394</v>
      </c>
      <c r="C36" s="2" t="s">
        <v>314</v>
      </c>
      <c r="D36" s="2">
        <v>52242</v>
      </c>
      <c r="E36" s="2" t="s">
        <v>351</v>
      </c>
    </row>
    <row r="37" spans="1:5" x14ac:dyDescent="0.3">
      <c r="A37" s="2">
        <v>136</v>
      </c>
      <c r="B37" s="2" t="s">
        <v>395</v>
      </c>
      <c r="C37" s="2" t="s">
        <v>317</v>
      </c>
      <c r="D37" s="2">
        <v>89930</v>
      </c>
      <c r="E37" s="2" t="s">
        <v>354</v>
      </c>
    </row>
    <row r="38" spans="1:5" x14ac:dyDescent="0.3">
      <c r="A38" s="2">
        <v>137</v>
      </c>
      <c r="B38" s="2" t="s">
        <v>396</v>
      </c>
      <c r="C38" s="2" t="s">
        <v>161</v>
      </c>
      <c r="D38" s="2">
        <v>40860</v>
      </c>
      <c r="E38" s="2" t="s">
        <v>357</v>
      </c>
    </row>
    <row r="39" spans="1:5" x14ac:dyDescent="0.3">
      <c r="A39" s="2">
        <v>138</v>
      </c>
      <c r="B39" s="2" t="s">
        <v>397</v>
      </c>
      <c r="C39" s="2" t="s">
        <v>322</v>
      </c>
      <c r="D39" s="2">
        <v>87395</v>
      </c>
      <c r="E39" s="2" t="s">
        <v>360</v>
      </c>
    </row>
    <row r="40" spans="1:5" x14ac:dyDescent="0.3">
      <c r="A40" s="2">
        <v>139</v>
      </c>
      <c r="B40" s="2" t="s">
        <v>398</v>
      </c>
      <c r="C40" s="2" t="s">
        <v>325</v>
      </c>
      <c r="D40" s="2">
        <v>74672</v>
      </c>
      <c r="E40" s="2" t="s">
        <v>363</v>
      </c>
    </row>
    <row r="41" spans="1:5" x14ac:dyDescent="0.3">
      <c r="A41" s="2">
        <v>140</v>
      </c>
      <c r="B41" s="2" t="s">
        <v>399</v>
      </c>
      <c r="C41" s="2" t="s">
        <v>328</v>
      </c>
      <c r="D41" s="2">
        <v>64006</v>
      </c>
      <c r="E41" s="2" t="s">
        <v>366</v>
      </c>
    </row>
    <row r="42" spans="1:5" x14ac:dyDescent="0.3">
      <c r="A42" s="2">
        <v>141</v>
      </c>
      <c r="B42" s="2" t="s">
        <v>400</v>
      </c>
      <c r="C42" s="2" t="s">
        <v>65</v>
      </c>
      <c r="D42" s="2">
        <v>69645</v>
      </c>
      <c r="E42" s="2" t="s">
        <v>369</v>
      </c>
    </row>
    <row r="43" spans="1:5" x14ac:dyDescent="0.3">
      <c r="A43" s="2">
        <v>142</v>
      </c>
      <c r="B43" s="2" t="s">
        <v>401</v>
      </c>
      <c r="C43" s="2" t="s">
        <v>333</v>
      </c>
      <c r="D43" s="2">
        <v>71135</v>
      </c>
      <c r="E43" s="2" t="s">
        <v>371</v>
      </c>
    </row>
    <row r="44" spans="1:5" x14ac:dyDescent="0.3">
      <c r="A44" s="2">
        <v>143</v>
      </c>
      <c r="B44" s="2" t="s">
        <v>402</v>
      </c>
      <c r="C44" s="2" t="s">
        <v>336</v>
      </c>
      <c r="D44" s="2">
        <v>85147</v>
      </c>
      <c r="E44" s="2" t="s">
        <v>373</v>
      </c>
    </row>
    <row r="45" spans="1:5" x14ac:dyDescent="0.3">
      <c r="A45" s="2">
        <v>144</v>
      </c>
      <c r="B45" s="2" t="s">
        <v>403</v>
      </c>
      <c r="C45" s="2" t="s">
        <v>356</v>
      </c>
      <c r="D45" s="2">
        <v>32663</v>
      </c>
      <c r="E45" s="2" t="s">
        <v>375</v>
      </c>
    </row>
    <row r="46" spans="1:5" x14ac:dyDescent="0.3">
      <c r="A46" s="2">
        <v>145</v>
      </c>
      <c r="B46" s="2" t="s">
        <v>404</v>
      </c>
      <c r="C46" s="2" t="s">
        <v>359</v>
      </c>
      <c r="D46" s="2">
        <v>53641</v>
      </c>
      <c r="E46" s="2" t="s">
        <v>373</v>
      </c>
    </row>
    <row r="47" spans="1:5" x14ac:dyDescent="0.3">
      <c r="A47" s="2">
        <v>146</v>
      </c>
      <c r="B47" s="2" t="s">
        <v>405</v>
      </c>
      <c r="C47" s="2" t="s">
        <v>362</v>
      </c>
      <c r="D47" s="2">
        <v>61416</v>
      </c>
      <c r="E47" s="2" t="s">
        <v>375</v>
      </c>
    </row>
    <row r="48" spans="1:5" x14ac:dyDescent="0.3">
      <c r="A48" s="2">
        <v>147</v>
      </c>
      <c r="B48" s="2" t="s">
        <v>406</v>
      </c>
      <c r="C48" s="2" t="s">
        <v>365</v>
      </c>
      <c r="D48" s="2">
        <v>97638</v>
      </c>
      <c r="E48" s="2" t="s">
        <v>377</v>
      </c>
    </row>
    <row r="49" spans="1:5" x14ac:dyDescent="0.3">
      <c r="A49" s="2">
        <v>148</v>
      </c>
      <c r="B49" s="2" t="s">
        <v>407</v>
      </c>
      <c r="C49" s="2" t="s">
        <v>368</v>
      </c>
      <c r="D49" s="2">
        <v>50556</v>
      </c>
      <c r="E49" s="2" t="s">
        <v>379</v>
      </c>
    </row>
    <row r="50" spans="1:5" x14ac:dyDescent="0.3">
      <c r="A50" s="2">
        <v>149</v>
      </c>
      <c r="B50" s="2" t="s">
        <v>408</v>
      </c>
      <c r="C50" s="2" t="s">
        <v>333</v>
      </c>
      <c r="D50" s="2">
        <v>57670</v>
      </c>
      <c r="E50" s="2" t="s">
        <v>381</v>
      </c>
    </row>
    <row r="51" spans="1:5" x14ac:dyDescent="0.3">
      <c r="A51" s="2">
        <v>150</v>
      </c>
      <c r="B51" s="2" t="s">
        <v>409</v>
      </c>
      <c r="C51" s="2" t="s">
        <v>336</v>
      </c>
      <c r="D51" s="2">
        <v>59094</v>
      </c>
      <c r="E51" s="2" t="s">
        <v>383</v>
      </c>
    </row>
    <row r="52" spans="1:5" x14ac:dyDescent="0.3">
      <c r="A52" s="2">
        <v>151</v>
      </c>
      <c r="B52" s="2" t="s">
        <v>410</v>
      </c>
      <c r="C52" s="2" t="s">
        <v>339</v>
      </c>
      <c r="D52" s="2">
        <v>50634</v>
      </c>
      <c r="E52" s="2" t="s">
        <v>385</v>
      </c>
    </row>
    <row r="53" spans="1:5" x14ac:dyDescent="0.3">
      <c r="A53" s="2">
        <v>152</v>
      </c>
      <c r="B53" s="2" t="s">
        <v>411</v>
      </c>
      <c r="C53" s="2" t="s">
        <v>353</v>
      </c>
      <c r="D53" s="2">
        <v>25139</v>
      </c>
      <c r="E53" s="2" t="s">
        <v>387</v>
      </c>
    </row>
    <row r="54" spans="1:5" x14ac:dyDescent="0.3">
      <c r="A54" s="2">
        <v>153</v>
      </c>
      <c r="B54" s="2" t="s">
        <v>412</v>
      </c>
      <c r="C54" s="2" t="s">
        <v>347</v>
      </c>
      <c r="D54" s="2">
        <v>73929</v>
      </c>
      <c r="E54" s="2" t="s">
        <v>389</v>
      </c>
    </row>
    <row r="55" spans="1:5" x14ac:dyDescent="0.3">
      <c r="A55" s="2">
        <v>154</v>
      </c>
      <c r="B55" s="2" t="s">
        <v>413</v>
      </c>
      <c r="C55" s="2" t="s">
        <v>350</v>
      </c>
      <c r="D55" s="2">
        <v>92740</v>
      </c>
      <c r="E55" s="2" t="s">
        <v>391</v>
      </c>
    </row>
    <row r="56" spans="1:5" x14ac:dyDescent="0.3">
      <c r="A56" s="2">
        <v>155</v>
      </c>
      <c r="B56" s="2" t="s">
        <v>414</v>
      </c>
      <c r="C56" s="2" t="s">
        <v>353</v>
      </c>
      <c r="D56" s="2">
        <v>36342</v>
      </c>
      <c r="E56" s="2" t="s">
        <v>389</v>
      </c>
    </row>
    <row r="57" spans="1:5" x14ac:dyDescent="0.3">
      <c r="A57" s="2">
        <v>156</v>
      </c>
      <c r="B57" s="2" t="s">
        <v>415</v>
      </c>
      <c r="C57" s="2" t="s">
        <v>356</v>
      </c>
      <c r="D57" s="2">
        <v>46550</v>
      </c>
      <c r="E57" s="2" t="s">
        <v>348</v>
      </c>
    </row>
    <row r="58" spans="1:5" x14ac:dyDescent="0.3">
      <c r="A58" s="2">
        <v>157</v>
      </c>
      <c r="B58" s="2" t="s">
        <v>416</v>
      </c>
      <c r="C58" s="2" t="s">
        <v>359</v>
      </c>
      <c r="D58" s="2">
        <v>45884</v>
      </c>
      <c r="E58" s="2" t="s">
        <v>351</v>
      </c>
    </row>
    <row r="59" spans="1:5" x14ac:dyDescent="0.3">
      <c r="A59" s="2">
        <v>158</v>
      </c>
      <c r="B59" s="2" t="s">
        <v>417</v>
      </c>
      <c r="C59" s="2" t="s">
        <v>339</v>
      </c>
      <c r="D59" s="2">
        <v>11164</v>
      </c>
      <c r="E59" s="2" t="s">
        <v>354</v>
      </c>
    </row>
    <row r="60" spans="1:5" x14ac:dyDescent="0.3">
      <c r="A60" s="2">
        <v>159</v>
      </c>
      <c r="B60" s="2" t="s">
        <v>418</v>
      </c>
      <c r="C60" s="2" t="s">
        <v>353</v>
      </c>
      <c r="D60" s="2">
        <v>12273</v>
      </c>
      <c r="E60" s="2" t="s">
        <v>357</v>
      </c>
    </row>
    <row r="61" spans="1:5" x14ac:dyDescent="0.3">
      <c r="A61" s="2">
        <v>160</v>
      </c>
      <c r="B61" s="2" t="s">
        <v>419</v>
      </c>
      <c r="C61" s="2" t="s">
        <v>347</v>
      </c>
      <c r="D61" s="2">
        <v>72549</v>
      </c>
      <c r="E61" s="2" t="s">
        <v>312</v>
      </c>
    </row>
    <row r="62" spans="1:5" x14ac:dyDescent="0.3">
      <c r="A62" s="2">
        <v>161</v>
      </c>
      <c r="B62" s="2" t="s">
        <v>420</v>
      </c>
      <c r="C62" s="2" t="s">
        <v>350</v>
      </c>
      <c r="D62" s="2">
        <v>65067</v>
      </c>
      <c r="E62" s="2" t="s">
        <v>315</v>
      </c>
    </row>
    <row r="63" spans="1:5" x14ac:dyDescent="0.3">
      <c r="A63" s="2">
        <v>162</v>
      </c>
      <c r="B63" s="2" t="s">
        <v>421</v>
      </c>
      <c r="C63" s="2" t="s">
        <v>161</v>
      </c>
      <c r="D63" s="2">
        <v>98974</v>
      </c>
      <c r="E63" s="2" t="s">
        <v>318</v>
      </c>
    </row>
    <row r="64" spans="1:5" x14ac:dyDescent="0.3">
      <c r="A64" s="2">
        <v>163</v>
      </c>
      <c r="B64" s="2" t="s">
        <v>422</v>
      </c>
      <c r="C64" s="2" t="s">
        <v>322</v>
      </c>
      <c r="D64" s="2">
        <v>65417</v>
      </c>
      <c r="E64" s="2" t="s">
        <v>320</v>
      </c>
    </row>
    <row r="65" spans="1:5" x14ac:dyDescent="0.3">
      <c r="A65" s="2">
        <v>164</v>
      </c>
      <c r="B65" s="2" t="s">
        <v>423</v>
      </c>
      <c r="C65" s="2" t="s">
        <v>325</v>
      </c>
      <c r="D65" s="2">
        <v>99417</v>
      </c>
      <c r="E65" s="2" t="s">
        <v>323</v>
      </c>
    </row>
    <row r="66" spans="1:5" x14ac:dyDescent="0.3">
      <c r="A66" s="2">
        <v>165</v>
      </c>
      <c r="B66" s="2" t="s">
        <v>424</v>
      </c>
      <c r="C66" s="2" t="s">
        <v>328</v>
      </c>
      <c r="D66" s="2">
        <v>74042</v>
      </c>
      <c r="E66" s="2" t="s">
        <v>326</v>
      </c>
    </row>
    <row r="67" spans="1:5" x14ac:dyDescent="0.3">
      <c r="A67" s="2">
        <v>166</v>
      </c>
      <c r="B67" s="2" t="s">
        <v>425</v>
      </c>
      <c r="C67" s="2" t="s">
        <v>65</v>
      </c>
      <c r="D67" s="2">
        <v>78550</v>
      </c>
      <c r="E67" s="2" t="s">
        <v>329</v>
      </c>
    </row>
    <row r="68" spans="1:5" x14ac:dyDescent="0.3">
      <c r="A68" s="2">
        <v>167</v>
      </c>
      <c r="B68" s="2" t="s">
        <v>426</v>
      </c>
      <c r="C68" s="2" t="s">
        <v>333</v>
      </c>
      <c r="D68" s="2">
        <v>44375</v>
      </c>
      <c r="E68" s="2" t="s">
        <v>331</v>
      </c>
    </row>
    <row r="69" spans="1:5" x14ac:dyDescent="0.3">
      <c r="A69" s="2">
        <v>168</v>
      </c>
      <c r="B69" s="2" t="s">
        <v>427</v>
      </c>
      <c r="C69" s="2" t="s">
        <v>336</v>
      </c>
      <c r="D69" s="2">
        <v>31037</v>
      </c>
      <c r="E69" s="2" t="s">
        <v>334</v>
      </c>
    </row>
    <row r="70" spans="1:5" x14ac:dyDescent="0.3">
      <c r="A70" s="2">
        <v>169</v>
      </c>
      <c r="B70" s="2" t="s">
        <v>428</v>
      </c>
      <c r="C70" s="2" t="s">
        <v>356</v>
      </c>
      <c r="D70" s="2">
        <v>70608</v>
      </c>
      <c r="E70" s="2" t="s">
        <v>337</v>
      </c>
    </row>
    <row r="71" spans="1:5" x14ac:dyDescent="0.3">
      <c r="A71" s="2">
        <v>170</v>
      </c>
      <c r="B71" s="2" t="s">
        <v>429</v>
      </c>
      <c r="C71" s="2" t="s">
        <v>359</v>
      </c>
      <c r="D71" s="2">
        <v>84114</v>
      </c>
      <c r="E71" s="2" t="s">
        <v>340</v>
      </c>
    </row>
    <row r="72" spans="1:5" x14ac:dyDescent="0.3">
      <c r="A72" s="2">
        <v>171</v>
      </c>
      <c r="B72" s="2" t="s">
        <v>430</v>
      </c>
      <c r="C72" s="2" t="s">
        <v>362</v>
      </c>
      <c r="D72" s="2">
        <v>25680</v>
      </c>
      <c r="E72" s="2" t="s">
        <v>342</v>
      </c>
    </row>
    <row r="73" spans="1:5" x14ac:dyDescent="0.3">
      <c r="A73" s="2">
        <v>172</v>
      </c>
      <c r="B73" s="2" t="s">
        <v>431</v>
      </c>
      <c r="C73" s="2" t="s">
        <v>365</v>
      </c>
      <c r="D73" s="2">
        <v>24427</v>
      </c>
      <c r="E73" s="2" t="s">
        <v>345</v>
      </c>
    </row>
    <row r="74" spans="1:5" x14ac:dyDescent="0.3">
      <c r="A74" s="2">
        <v>173</v>
      </c>
      <c r="B74" s="2" t="s">
        <v>432</v>
      </c>
      <c r="C74" s="2" t="s">
        <v>333</v>
      </c>
      <c r="D74" s="2">
        <v>81140</v>
      </c>
      <c r="E74" s="2" t="s">
        <v>348</v>
      </c>
    </row>
    <row r="75" spans="1:5" x14ac:dyDescent="0.3">
      <c r="A75" s="2">
        <v>174</v>
      </c>
      <c r="B75" s="2" t="s">
        <v>433</v>
      </c>
      <c r="C75" s="2" t="s">
        <v>336</v>
      </c>
      <c r="D75" s="2">
        <v>33959</v>
      </c>
      <c r="E75" s="2" t="s">
        <v>351</v>
      </c>
    </row>
    <row r="76" spans="1:5" x14ac:dyDescent="0.3">
      <c r="A76" s="2">
        <v>175</v>
      </c>
      <c r="B76" s="2" t="s">
        <v>434</v>
      </c>
      <c r="C76" s="2" t="s">
        <v>347</v>
      </c>
      <c r="D76" s="2">
        <v>40430</v>
      </c>
      <c r="E76" s="2" t="s">
        <v>354</v>
      </c>
    </row>
    <row r="77" spans="1:5" x14ac:dyDescent="0.3">
      <c r="A77" s="2">
        <v>176</v>
      </c>
      <c r="B77" s="2" t="s">
        <v>435</v>
      </c>
      <c r="C77" s="2" t="s">
        <v>350</v>
      </c>
      <c r="D77" s="2">
        <v>72888</v>
      </c>
      <c r="E77" s="2" t="s">
        <v>357</v>
      </c>
    </row>
    <row r="78" spans="1:5" x14ac:dyDescent="0.3">
      <c r="A78" s="2">
        <v>177</v>
      </c>
      <c r="B78" s="2" t="s">
        <v>436</v>
      </c>
      <c r="C78" s="2" t="s">
        <v>161</v>
      </c>
      <c r="D78" s="2">
        <v>23976</v>
      </c>
      <c r="E78" s="2" t="s">
        <v>348</v>
      </c>
    </row>
    <row r="79" spans="1:5" x14ac:dyDescent="0.3">
      <c r="A79" s="2">
        <v>178</v>
      </c>
      <c r="B79" s="2" t="s">
        <v>437</v>
      </c>
      <c r="C79" s="2" t="s">
        <v>322</v>
      </c>
      <c r="D79" s="2">
        <v>48101</v>
      </c>
      <c r="E79" s="2" t="s">
        <v>351</v>
      </c>
    </row>
    <row r="80" spans="1:5" x14ac:dyDescent="0.3">
      <c r="A80" s="2">
        <v>179</v>
      </c>
      <c r="B80" s="2" t="s">
        <v>438</v>
      </c>
      <c r="C80" s="2" t="s">
        <v>325</v>
      </c>
      <c r="D80" s="2">
        <v>89791</v>
      </c>
      <c r="E80" s="2" t="s">
        <v>354</v>
      </c>
    </row>
    <row r="81" spans="1:5" x14ac:dyDescent="0.3">
      <c r="A81" s="2">
        <v>180</v>
      </c>
      <c r="B81" s="2" t="s">
        <v>439</v>
      </c>
      <c r="C81" s="2" t="s">
        <v>328</v>
      </c>
      <c r="D81" s="2">
        <v>43359</v>
      </c>
      <c r="E81" s="2" t="s">
        <v>357</v>
      </c>
    </row>
    <row r="82" spans="1:5" x14ac:dyDescent="0.3">
      <c r="A82" s="2">
        <v>181</v>
      </c>
      <c r="B82" s="2" t="s">
        <v>440</v>
      </c>
      <c r="C82" s="2" t="s">
        <v>65</v>
      </c>
      <c r="D82" s="2">
        <v>55538</v>
      </c>
      <c r="E82" s="2" t="s">
        <v>360</v>
      </c>
    </row>
    <row r="83" spans="1:5" x14ac:dyDescent="0.3">
      <c r="A83" s="2">
        <v>182</v>
      </c>
      <c r="B83" s="2" t="s">
        <v>441</v>
      </c>
      <c r="C83" s="2" t="s">
        <v>333</v>
      </c>
      <c r="D83" s="2">
        <v>70486</v>
      </c>
      <c r="E83" s="2" t="s">
        <v>363</v>
      </c>
    </row>
    <row r="84" spans="1:5" x14ac:dyDescent="0.3">
      <c r="A84" s="2">
        <v>183</v>
      </c>
      <c r="B84" s="2" t="s">
        <v>442</v>
      </c>
      <c r="C84" s="2" t="s">
        <v>336</v>
      </c>
      <c r="D84" s="2">
        <v>25144</v>
      </c>
      <c r="E84" s="2" t="s">
        <v>345</v>
      </c>
    </row>
    <row r="85" spans="1:5" x14ac:dyDescent="0.3">
      <c r="A85" s="2">
        <v>184</v>
      </c>
      <c r="B85" s="2" t="s">
        <v>443</v>
      </c>
      <c r="C85" s="2" t="s">
        <v>325</v>
      </c>
      <c r="D85" s="2">
        <v>25126</v>
      </c>
      <c r="E85" s="2" t="s">
        <v>348</v>
      </c>
    </row>
    <row r="86" spans="1:5" x14ac:dyDescent="0.3">
      <c r="A86" s="2">
        <v>185</v>
      </c>
      <c r="B86" s="2" t="s">
        <v>444</v>
      </c>
      <c r="C86" s="2" t="s">
        <v>328</v>
      </c>
      <c r="D86" s="2">
        <v>17445</v>
      </c>
      <c r="E86" s="2" t="s">
        <v>351</v>
      </c>
    </row>
    <row r="87" spans="1:5" x14ac:dyDescent="0.3">
      <c r="A87" s="2">
        <v>186</v>
      </c>
      <c r="B87" s="2" t="s">
        <v>445</v>
      </c>
      <c r="C87" s="2" t="s">
        <v>65</v>
      </c>
      <c r="D87" s="2">
        <v>34695</v>
      </c>
      <c r="E87" s="2" t="s">
        <v>354</v>
      </c>
    </row>
    <row r="88" spans="1:5" x14ac:dyDescent="0.3">
      <c r="A88" s="2">
        <v>187</v>
      </c>
      <c r="B88" s="2" t="s">
        <v>446</v>
      </c>
      <c r="C88" s="2" t="s">
        <v>347</v>
      </c>
      <c r="D88" s="2">
        <v>27025</v>
      </c>
      <c r="E88" s="2" t="s">
        <v>357</v>
      </c>
    </row>
    <row r="89" spans="1:5" x14ac:dyDescent="0.3">
      <c r="A89" s="2">
        <v>188</v>
      </c>
      <c r="B89" s="2" t="s">
        <v>447</v>
      </c>
      <c r="C89" s="2" t="s">
        <v>350</v>
      </c>
      <c r="D89" s="2">
        <v>25055</v>
      </c>
      <c r="E89" s="2" t="s">
        <v>348</v>
      </c>
    </row>
    <row r="90" spans="1:5" x14ac:dyDescent="0.3">
      <c r="A90" s="2">
        <v>189</v>
      </c>
      <c r="B90" s="2" t="s">
        <v>448</v>
      </c>
      <c r="C90" s="2" t="s">
        <v>161</v>
      </c>
      <c r="D90" s="2">
        <v>70530</v>
      </c>
      <c r="E90" s="2" t="s">
        <v>351</v>
      </c>
    </row>
    <row r="91" spans="1:5" x14ac:dyDescent="0.3">
      <c r="A91" s="2">
        <v>190</v>
      </c>
      <c r="B91" s="2" t="s">
        <v>449</v>
      </c>
      <c r="C91" s="2" t="s">
        <v>322</v>
      </c>
      <c r="D91" s="2">
        <v>66943</v>
      </c>
      <c r="E91" s="2" t="s">
        <v>354</v>
      </c>
    </row>
    <row r="92" spans="1:5" x14ac:dyDescent="0.3">
      <c r="A92" s="2">
        <v>191</v>
      </c>
      <c r="B92" s="2" t="s">
        <v>450</v>
      </c>
      <c r="C92" s="2" t="s">
        <v>325</v>
      </c>
      <c r="D92" s="2">
        <v>18448</v>
      </c>
      <c r="E92" s="2" t="s">
        <v>357</v>
      </c>
    </row>
    <row r="93" spans="1:5" x14ac:dyDescent="0.3">
      <c r="A93" s="2">
        <v>192</v>
      </c>
      <c r="B93" s="2" t="s">
        <v>451</v>
      </c>
      <c r="C93" s="2" t="s">
        <v>328</v>
      </c>
      <c r="D93" s="2">
        <v>27559</v>
      </c>
      <c r="E93" s="2" t="s">
        <v>360</v>
      </c>
    </row>
    <row r="94" spans="1:5" x14ac:dyDescent="0.3">
      <c r="A94" s="2">
        <v>193</v>
      </c>
      <c r="B94" s="2" t="s">
        <v>452</v>
      </c>
      <c r="C94" s="2" t="s">
        <v>65</v>
      </c>
      <c r="D94" s="2">
        <v>32631</v>
      </c>
      <c r="E94" s="2" t="s">
        <v>363</v>
      </c>
    </row>
    <row r="95" spans="1:5" x14ac:dyDescent="0.3">
      <c r="A95" s="2">
        <v>194</v>
      </c>
      <c r="B95" s="2" t="s">
        <v>453</v>
      </c>
      <c r="C95" s="2" t="s">
        <v>333</v>
      </c>
      <c r="D95" s="2">
        <v>46142</v>
      </c>
      <c r="E95" s="2" t="s">
        <v>366</v>
      </c>
    </row>
    <row r="96" spans="1:5" x14ac:dyDescent="0.3">
      <c r="A96" s="2">
        <v>195</v>
      </c>
      <c r="B96" s="2" t="s">
        <v>454</v>
      </c>
      <c r="C96" s="2" t="s">
        <v>336</v>
      </c>
      <c r="D96" s="2">
        <v>88328</v>
      </c>
      <c r="E96" s="2" t="s">
        <v>369</v>
      </c>
    </row>
    <row r="97" spans="1:5" x14ac:dyDescent="0.3">
      <c r="A97" s="2">
        <v>196</v>
      </c>
      <c r="B97" s="2" t="s">
        <v>455</v>
      </c>
      <c r="C97" s="2" t="s">
        <v>356</v>
      </c>
      <c r="D97" s="2">
        <v>36285</v>
      </c>
      <c r="E97" s="2" t="s">
        <v>371</v>
      </c>
    </row>
    <row r="98" spans="1:5" x14ac:dyDescent="0.3">
      <c r="A98" s="2">
        <v>197</v>
      </c>
      <c r="B98" s="2" t="s">
        <v>456</v>
      </c>
      <c r="C98" s="2" t="s">
        <v>359</v>
      </c>
      <c r="D98" s="2">
        <v>58456</v>
      </c>
      <c r="E98" s="2" t="s">
        <v>373</v>
      </c>
    </row>
    <row r="99" spans="1:5" x14ac:dyDescent="0.3">
      <c r="A99" s="2">
        <v>198</v>
      </c>
      <c r="B99" s="2" t="s">
        <v>457</v>
      </c>
      <c r="C99" s="2" t="s">
        <v>362</v>
      </c>
      <c r="D99" s="2">
        <v>68193</v>
      </c>
      <c r="E99" s="2" t="s">
        <v>312</v>
      </c>
    </row>
    <row r="100" spans="1:5" x14ac:dyDescent="0.3">
      <c r="A100" s="2">
        <v>199</v>
      </c>
      <c r="B100" s="2" t="s">
        <v>458</v>
      </c>
      <c r="C100" s="2" t="s">
        <v>365</v>
      </c>
      <c r="D100" s="2">
        <v>91960</v>
      </c>
      <c r="E100" s="2" t="s">
        <v>315</v>
      </c>
    </row>
    <row r="101" spans="1:5" x14ac:dyDescent="0.3">
      <c r="A101" s="2">
        <v>200</v>
      </c>
      <c r="B101" s="2" t="s">
        <v>459</v>
      </c>
      <c r="C101" s="2" t="s">
        <v>333</v>
      </c>
      <c r="D101" s="2">
        <v>19188</v>
      </c>
      <c r="E101" s="2" t="s">
        <v>318</v>
      </c>
    </row>
    <row r="102" spans="1:5" x14ac:dyDescent="0.3">
      <c r="A102" s="2">
        <v>201</v>
      </c>
      <c r="B102" s="2" t="s">
        <v>460</v>
      </c>
      <c r="C102" s="2" t="s">
        <v>336</v>
      </c>
      <c r="D102" s="2">
        <v>48829</v>
      </c>
      <c r="E102" s="2" t="s">
        <v>320</v>
      </c>
    </row>
    <row r="103" spans="1:5" x14ac:dyDescent="0.3">
      <c r="A103" s="2">
        <v>202</v>
      </c>
      <c r="B103" s="2" t="s">
        <v>461</v>
      </c>
      <c r="C103" s="2" t="s">
        <v>347</v>
      </c>
      <c r="D103" s="2">
        <v>11608</v>
      </c>
      <c r="E103" s="2" t="s">
        <v>323</v>
      </c>
    </row>
    <row r="104" spans="1:5" x14ac:dyDescent="0.3">
      <c r="A104" s="2">
        <v>203</v>
      </c>
      <c r="B104" s="2" t="s">
        <v>462</v>
      </c>
      <c r="C104" s="2" t="s">
        <v>350</v>
      </c>
      <c r="D104" s="2">
        <v>30697</v>
      </c>
      <c r="E104" s="2" t="s">
        <v>326</v>
      </c>
    </row>
    <row r="105" spans="1:5" x14ac:dyDescent="0.3">
      <c r="A105" s="2">
        <v>204</v>
      </c>
      <c r="B105" s="2" t="s">
        <v>463</v>
      </c>
      <c r="C105" s="2" t="s">
        <v>161</v>
      </c>
      <c r="D105" s="2">
        <v>96243</v>
      </c>
      <c r="E105" s="2" t="s">
        <v>329</v>
      </c>
    </row>
    <row r="106" spans="1:5" x14ac:dyDescent="0.3">
      <c r="A106" s="2">
        <v>205</v>
      </c>
      <c r="B106" s="2" t="s">
        <v>464</v>
      </c>
      <c r="C106" s="2" t="s">
        <v>322</v>
      </c>
      <c r="D106" s="2">
        <v>84660</v>
      </c>
      <c r="E106" s="2" t="s">
        <v>331</v>
      </c>
    </row>
    <row r="107" spans="1:5" x14ac:dyDescent="0.3">
      <c r="A107" s="2">
        <v>206</v>
      </c>
      <c r="B107" s="2" t="s">
        <v>465</v>
      </c>
      <c r="C107" s="2" t="s">
        <v>325</v>
      </c>
      <c r="D107" s="2">
        <v>82210</v>
      </c>
      <c r="E107" s="2" t="s">
        <v>334</v>
      </c>
    </row>
    <row r="108" spans="1:5" x14ac:dyDescent="0.3">
      <c r="A108" s="2">
        <v>207</v>
      </c>
      <c r="B108" s="2" t="s">
        <v>466</v>
      </c>
      <c r="C108" s="2" t="s">
        <v>328</v>
      </c>
      <c r="D108" s="2">
        <v>40003</v>
      </c>
      <c r="E108" s="2" t="s">
        <v>337</v>
      </c>
    </row>
    <row r="109" spans="1:5" x14ac:dyDescent="0.3">
      <c r="A109" s="2">
        <v>208</v>
      </c>
      <c r="B109" s="2" t="s">
        <v>467</v>
      </c>
      <c r="C109" s="2" t="s">
        <v>65</v>
      </c>
      <c r="D109" s="2">
        <v>69882</v>
      </c>
      <c r="E109" s="2" t="s">
        <v>340</v>
      </c>
    </row>
    <row r="110" spans="1:5" x14ac:dyDescent="0.3">
      <c r="A110" s="2">
        <v>209</v>
      </c>
      <c r="B110" s="2" t="s">
        <v>468</v>
      </c>
      <c r="C110" s="2" t="s">
        <v>333</v>
      </c>
      <c r="D110" s="2">
        <v>27121</v>
      </c>
      <c r="E110" s="2" t="s">
        <v>342</v>
      </c>
    </row>
    <row r="111" spans="1:5" x14ac:dyDescent="0.3">
      <c r="A111" s="2">
        <v>210</v>
      </c>
      <c r="B111" s="2" t="s">
        <v>469</v>
      </c>
      <c r="C111" s="2" t="s">
        <v>336</v>
      </c>
      <c r="D111" s="2">
        <v>42719</v>
      </c>
      <c r="E111" s="2" t="s">
        <v>345</v>
      </c>
    </row>
    <row r="112" spans="1:5" x14ac:dyDescent="0.3">
      <c r="A112" s="2">
        <v>211</v>
      </c>
      <c r="B112" s="2" t="s">
        <v>470</v>
      </c>
      <c r="C112" s="2" t="s">
        <v>325</v>
      </c>
      <c r="D112" s="2">
        <v>70057</v>
      </c>
      <c r="E112" s="2" t="s">
        <v>348</v>
      </c>
    </row>
    <row r="113" spans="1:5" x14ac:dyDescent="0.3">
      <c r="A113" s="2">
        <v>212</v>
      </c>
      <c r="B113" s="2" t="s">
        <v>471</v>
      </c>
      <c r="C113" s="2" t="s">
        <v>328</v>
      </c>
      <c r="D113" s="2">
        <v>61155</v>
      </c>
      <c r="E113" s="2" t="s">
        <v>351</v>
      </c>
    </row>
    <row r="114" spans="1:5" x14ac:dyDescent="0.3">
      <c r="A114" s="2">
        <v>213</v>
      </c>
      <c r="B114" s="2" t="s">
        <v>472</v>
      </c>
      <c r="C114" s="2" t="s">
        <v>65</v>
      </c>
      <c r="D114" s="2">
        <v>56654</v>
      </c>
      <c r="E114" s="2" t="s">
        <v>354</v>
      </c>
    </row>
    <row r="115" spans="1:5" x14ac:dyDescent="0.3">
      <c r="A115" s="2">
        <v>214</v>
      </c>
      <c r="B115" s="2" t="s">
        <v>473</v>
      </c>
      <c r="C115" s="2" t="s">
        <v>359</v>
      </c>
      <c r="D115" s="2">
        <v>16009</v>
      </c>
      <c r="E115" s="2" t="s">
        <v>357</v>
      </c>
    </row>
    <row r="116" spans="1:5" x14ac:dyDescent="0.3">
      <c r="A116" s="2">
        <v>215</v>
      </c>
      <c r="B116" s="2" t="s">
        <v>474</v>
      </c>
      <c r="C116" s="2" t="s">
        <v>362</v>
      </c>
      <c r="D116" s="2">
        <v>63620</v>
      </c>
      <c r="E116" s="2" t="s">
        <v>360</v>
      </c>
    </row>
    <row r="117" spans="1:5" x14ac:dyDescent="0.3">
      <c r="A117" s="2">
        <v>216</v>
      </c>
      <c r="B117" s="2" t="s">
        <v>475</v>
      </c>
      <c r="C117" s="2" t="s">
        <v>365</v>
      </c>
      <c r="D117" s="2">
        <v>87989</v>
      </c>
      <c r="E117" s="2" t="s">
        <v>363</v>
      </c>
    </row>
    <row r="118" spans="1:5" x14ac:dyDescent="0.3">
      <c r="A118" s="2">
        <v>217</v>
      </c>
      <c r="B118" s="2" t="s">
        <v>476</v>
      </c>
      <c r="C118" s="2" t="s">
        <v>368</v>
      </c>
      <c r="D118" s="2">
        <v>23549</v>
      </c>
      <c r="E118" s="2" t="s">
        <v>366</v>
      </c>
    </row>
    <row r="119" spans="1:5" x14ac:dyDescent="0.3">
      <c r="A119" s="2">
        <v>218</v>
      </c>
      <c r="B119" s="2" t="s">
        <v>477</v>
      </c>
      <c r="C119" s="2" t="s">
        <v>311</v>
      </c>
      <c r="D119" s="2">
        <v>87184</v>
      </c>
      <c r="E119" s="2" t="s">
        <v>369</v>
      </c>
    </row>
    <row r="120" spans="1:5" x14ac:dyDescent="0.3">
      <c r="A120" s="2">
        <v>219</v>
      </c>
      <c r="B120" s="2" t="s">
        <v>478</v>
      </c>
      <c r="C120" s="2" t="s">
        <v>314</v>
      </c>
      <c r="D120" s="2">
        <v>47778</v>
      </c>
      <c r="E120" s="2" t="s">
        <v>371</v>
      </c>
    </row>
    <row r="121" spans="1:5" x14ac:dyDescent="0.3">
      <c r="A121" s="2">
        <v>220</v>
      </c>
      <c r="B121" s="2" t="s">
        <v>479</v>
      </c>
      <c r="C121" s="2" t="s">
        <v>317</v>
      </c>
      <c r="D121" s="2">
        <v>85443</v>
      </c>
      <c r="E121" s="2" t="s">
        <v>373</v>
      </c>
    </row>
    <row r="122" spans="1:5" x14ac:dyDescent="0.3">
      <c r="A122" s="2">
        <v>221</v>
      </c>
      <c r="B122" s="2" t="s">
        <v>480</v>
      </c>
      <c r="C122" s="2" t="s">
        <v>161</v>
      </c>
      <c r="D122" s="2">
        <v>23892</v>
      </c>
      <c r="E122" s="2" t="s">
        <v>375</v>
      </c>
    </row>
    <row r="123" spans="1:5" x14ac:dyDescent="0.3">
      <c r="A123" s="2">
        <v>222</v>
      </c>
      <c r="B123" s="2" t="s">
        <v>481</v>
      </c>
      <c r="C123" s="2" t="s">
        <v>322</v>
      </c>
      <c r="D123" s="2">
        <v>78537</v>
      </c>
      <c r="E123" s="2" t="s">
        <v>377</v>
      </c>
    </row>
    <row r="124" spans="1:5" x14ac:dyDescent="0.3">
      <c r="A124" s="2">
        <v>223</v>
      </c>
      <c r="B124" s="2" t="s">
        <v>482</v>
      </c>
      <c r="C124" s="2" t="s">
        <v>325</v>
      </c>
      <c r="D124" s="2">
        <v>48465</v>
      </c>
      <c r="E124" s="2" t="s">
        <v>379</v>
      </c>
    </row>
    <row r="125" spans="1:5" x14ac:dyDescent="0.3">
      <c r="A125" s="2">
        <v>224</v>
      </c>
      <c r="B125" s="2" t="s">
        <v>483</v>
      </c>
      <c r="C125" s="2" t="s">
        <v>328</v>
      </c>
      <c r="D125" s="2">
        <v>94181</v>
      </c>
      <c r="E125" s="2" t="s">
        <v>381</v>
      </c>
    </row>
    <row r="126" spans="1:5" x14ac:dyDescent="0.3">
      <c r="A126" s="2">
        <v>225</v>
      </c>
      <c r="B126" s="2" t="s">
        <v>484</v>
      </c>
      <c r="C126" s="2" t="s">
        <v>65</v>
      </c>
      <c r="D126" s="2">
        <v>98258</v>
      </c>
      <c r="E126" s="2" t="s">
        <v>383</v>
      </c>
    </row>
    <row r="127" spans="1:5" x14ac:dyDescent="0.3">
      <c r="A127" s="2">
        <v>226</v>
      </c>
      <c r="B127" s="2" t="s">
        <v>485</v>
      </c>
      <c r="C127" s="2" t="s">
        <v>333</v>
      </c>
      <c r="D127" s="2">
        <v>86557</v>
      </c>
      <c r="E127" s="2" t="s">
        <v>385</v>
      </c>
    </row>
    <row r="128" spans="1:5" x14ac:dyDescent="0.3">
      <c r="A128" s="2">
        <v>227</v>
      </c>
      <c r="B128" s="2" t="s">
        <v>486</v>
      </c>
      <c r="C128" s="2" t="s">
        <v>336</v>
      </c>
      <c r="D128" s="2">
        <v>22265</v>
      </c>
      <c r="E128" s="2" t="s">
        <v>387</v>
      </c>
    </row>
    <row r="129" spans="1:5" x14ac:dyDescent="0.3">
      <c r="A129" s="2">
        <v>228</v>
      </c>
      <c r="B129" s="2" t="s">
        <v>487</v>
      </c>
      <c r="C129" s="2" t="s">
        <v>356</v>
      </c>
      <c r="D129" s="2">
        <v>39128</v>
      </c>
      <c r="E129" s="2" t="s">
        <v>389</v>
      </c>
    </row>
    <row r="130" spans="1:5" x14ac:dyDescent="0.3">
      <c r="A130" s="2">
        <v>229</v>
      </c>
      <c r="B130" s="2" t="s">
        <v>488</v>
      </c>
      <c r="C130" s="2" t="s">
        <v>359</v>
      </c>
      <c r="D130" s="2">
        <v>73896</v>
      </c>
      <c r="E130" s="2" t="s">
        <v>391</v>
      </c>
    </row>
    <row r="131" spans="1:5" x14ac:dyDescent="0.3">
      <c r="A131" s="2">
        <v>230</v>
      </c>
      <c r="B131" s="2" t="s">
        <v>489</v>
      </c>
      <c r="C131" s="2" t="s">
        <v>362</v>
      </c>
      <c r="D131" s="2">
        <v>70174</v>
      </c>
      <c r="E131" s="2" t="s">
        <v>389</v>
      </c>
    </row>
    <row r="132" spans="1:5" x14ac:dyDescent="0.3">
      <c r="A132" s="2">
        <v>231</v>
      </c>
      <c r="B132" s="2" t="s">
        <v>490</v>
      </c>
      <c r="C132" s="2" t="s">
        <v>365</v>
      </c>
      <c r="D132" s="2">
        <v>84041</v>
      </c>
      <c r="E132" s="2" t="s">
        <v>348</v>
      </c>
    </row>
    <row r="133" spans="1:5" x14ac:dyDescent="0.3">
      <c r="A133" s="2">
        <v>232</v>
      </c>
      <c r="B133" s="2" t="s">
        <v>491</v>
      </c>
      <c r="C133" s="2" t="s">
        <v>368</v>
      </c>
      <c r="D133" s="2">
        <v>77504</v>
      </c>
      <c r="E133" s="2" t="s">
        <v>351</v>
      </c>
    </row>
    <row r="134" spans="1:5" x14ac:dyDescent="0.3">
      <c r="A134" s="2">
        <v>233</v>
      </c>
      <c r="B134" s="2" t="s">
        <v>492</v>
      </c>
      <c r="C134" s="2" t="s">
        <v>333</v>
      </c>
      <c r="D134" s="2">
        <v>55324</v>
      </c>
      <c r="E134" s="2" t="s">
        <v>354</v>
      </c>
    </row>
    <row r="135" spans="1:5" x14ac:dyDescent="0.3">
      <c r="A135" s="2">
        <v>234</v>
      </c>
      <c r="B135" s="2" t="s">
        <v>493</v>
      </c>
      <c r="C135" s="2" t="s">
        <v>336</v>
      </c>
      <c r="D135" s="2">
        <v>15641</v>
      </c>
      <c r="E135" s="2" t="s">
        <v>357</v>
      </c>
    </row>
    <row r="136" spans="1:5" x14ac:dyDescent="0.3">
      <c r="A136" s="2">
        <v>235</v>
      </c>
      <c r="B136" s="2" t="s">
        <v>494</v>
      </c>
      <c r="C136" s="2" t="s">
        <v>339</v>
      </c>
      <c r="D136" s="2">
        <v>95747</v>
      </c>
      <c r="E136" s="2" t="s">
        <v>360</v>
      </c>
    </row>
    <row r="137" spans="1:5" x14ac:dyDescent="0.3">
      <c r="A137" s="2">
        <v>236</v>
      </c>
      <c r="B137" s="2" t="s">
        <v>495</v>
      </c>
      <c r="C137" s="2" t="s">
        <v>353</v>
      </c>
      <c r="D137" s="2">
        <v>45694</v>
      </c>
      <c r="E137" s="2" t="s">
        <v>363</v>
      </c>
    </row>
    <row r="138" spans="1:5" x14ac:dyDescent="0.3">
      <c r="A138" s="2">
        <v>237</v>
      </c>
      <c r="B138" s="2" t="s">
        <v>496</v>
      </c>
      <c r="C138" s="2" t="s">
        <v>347</v>
      </c>
      <c r="D138" s="2">
        <v>20545</v>
      </c>
      <c r="E138" s="2" t="s">
        <v>366</v>
      </c>
    </row>
    <row r="139" spans="1:5" x14ac:dyDescent="0.3">
      <c r="A139" s="2">
        <v>238</v>
      </c>
      <c r="B139" s="2" t="s">
        <v>497</v>
      </c>
      <c r="C139" s="2" t="s">
        <v>350</v>
      </c>
      <c r="D139" s="2">
        <v>84823</v>
      </c>
      <c r="E139" s="2" t="s">
        <v>369</v>
      </c>
    </row>
    <row r="140" spans="1:5" x14ac:dyDescent="0.3">
      <c r="A140" s="2">
        <v>239</v>
      </c>
      <c r="B140" s="2" t="s">
        <v>498</v>
      </c>
      <c r="C140" s="2" t="s">
        <v>353</v>
      </c>
      <c r="D140" s="2">
        <v>51031</v>
      </c>
      <c r="E140" s="2" t="s">
        <v>371</v>
      </c>
    </row>
    <row r="141" spans="1:5" x14ac:dyDescent="0.3">
      <c r="A141" s="2">
        <v>240</v>
      </c>
      <c r="B141" s="2" t="s">
        <v>499</v>
      </c>
      <c r="C141" s="2" t="s">
        <v>356</v>
      </c>
      <c r="D141" s="2">
        <v>93911</v>
      </c>
      <c r="E141" s="2" t="s">
        <v>373</v>
      </c>
    </row>
    <row r="142" spans="1:5" x14ac:dyDescent="0.3">
      <c r="A142" s="2">
        <v>241</v>
      </c>
      <c r="B142" s="2" t="s">
        <v>500</v>
      </c>
      <c r="C142" s="2" t="s">
        <v>359</v>
      </c>
      <c r="D142" s="2">
        <v>65441</v>
      </c>
      <c r="E142" s="2" t="s">
        <v>375</v>
      </c>
    </row>
    <row r="143" spans="1:5" x14ac:dyDescent="0.3">
      <c r="A143" s="2">
        <v>242</v>
      </c>
      <c r="B143" s="2" t="s">
        <v>501</v>
      </c>
      <c r="C143" s="2" t="s">
        <v>339</v>
      </c>
      <c r="D143" s="2">
        <v>52534</v>
      </c>
      <c r="E143" s="2" t="s">
        <v>373</v>
      </c>
    </row>
    <row r="144" spans="1:5" x14ac:dyDescent="0.3">
      <c r="A144" s="2">
        <v>243</v>
      </c>
      <c r="B144" s="2" t="s">
        <v>502</v>
      </c>
      <c r="C144" s="2" t="s">
        <v>353</v>
      </c>
      <c r="D144" s="2">
        <v>77466</v>
      </c>
      <c r="E144" s="2" t="s">
        <v>375</v>
      </c>
    </row>
    <row r="145" spans="1:5" x14ac:dyDescent="0.3">
      <c r="A145" s="2">
        <v>244</v>
      </c>
      <c r="B145" s="2" t="s">
        <v>503</v>
      </c>
      <c r="C145" s="2" t="s">
        <v>311</v>
      </c>
      <c r="D145" s="2">
        <v>33789</v>
      </c>
      <c r="E145" s="2" t="s">
        <v>377</v>
      </c>
    </row>
    <row r="146" spans="1:5" x14ac:dyDescent="0.3">
      <c r="A146" s="2">
        <v>245</v>
      </c>
      <c r="B146" s="2" t="s">
        <v>504</v>
      </c>
      <c r="C146" s="2" t="s">
        <v>314</v>
      </c>
      <c r="D146" s="2">
        <v>33796</v>
      </c>
      <c r="E146" s="2" t="s">
        <v>379</v>
      </c>
    </row>
    <row r="147" spans="1:5" x14ac:dyDescent="0.3">
      <c r="A147" s="2">
        <v>246</v>
      </c>
      <c r="B147" s="2" t="s">
        <v>505</v>
      </c>
      <c r="C147" s="2" t="s">
        <v>317</v>
      </c>
      <c r="D147" s="2">
        <v>30828</v>
      </c>
      <c r="E147" s="2" t="s">
        <v>381</v>
      </c>
    </row>
    <row r="148" spans="1:5" x14ac:dyDescent="0.3">
      <c r="A148" s="2">
        <v>247</v>
      </c>
      <c r="B148" s="2" t="s">
        <v>506</v>
      </c>
      <c r="C148" s="2" t="s">
        <v>161</v>
      </c>
      <c r="D148" s="2">
        <v>23089</v>
      </c>
      <c r="E148" s="2" t="s">
        <v>383</v>
      </c>
    </row>
    <row r="149" spans="1:5" x14ac:dyDescent="0.3">
      <c r="A149" s="2">
        <v>248</v>
      </c>
      <c r="B149" s="2" t="s">
        <v>507</v>
      </c>
      <c r="C149" s="2" t="s">
        <v>322</v>
      </c>
      <c r="D149" s="2">
        <v>91653</v>
      </c>
      <c r="E149" s="2" t="s">
        <v>385</v>
      </c>
    </row>
    <row r="150" spans="1:5" x14ac:dyDescent="0.3">
      <c r="A150" s="2">
        <v>249</v>
      </c>
      <c r="B150" s="2" t="s">
        <v>508</v>
      </c>
      <c r="C150" s="2" t="s">
        <v>325</v>
      </c>
      <c r="D150" s="2">
        <v>87042</v>
      </c>
      <c r="E150" s="2" t="s">
        <v>387</v>
      </c>
    </row>
    <row r="151" spans="1:5" x14ac:dyDescent="0.3">
      <c r="A151" s="2">
        <v>250</v>
      </c>
      <c r="B151" s="2" t="s">
        <v>509</v>
      </c>
      <c r="C151" s="2" t="s">
        <v>328</v>
      </c>
      <c r="D151" s="2">
        <v>76622</v>
      </c>
      <c r="E151" s="2" t="s">
        <v>389</v>
      </c>
    </row>
    <row r="152" spans="1:5" x14ac:dyDescent="0.3">
      <c r="A152" s="2">
        <v>251</v>
      </c>
      <c r="B152" s="2" t="s">
        <v>510</v>
      </c>
      <c r="C152" s="2" t="s">
        <v>65</v>
      </c>
      <c r="D152" s="2">
        <v>23512</v>
      </c>
      <c r="E152" s="2" t="s">
        <v>391</v>
      </c>
    </row>
    <row r="153" spans="1:5" x14ac:dyDescent="0.3">
      <c r="A153" s="2">
        <v>252</v>
      </c>
      <c r="B153" s="2" t="s">
        <v>511</v>
      </c>
      <c r="C153" s="2" t="s">
        <v>333</v>
      </c>
      <c r="D153" s="2">
        <v>53342</v>
      </c>
      <c r="E153" s="2" t="s">
        <v>389</v>
      </c>
    </row>
    <row r="154" spans="1:5" x14ac:dyDescent="0.3">
      <c r="A154" s="2">
        <v>253</v>
      </c>
      <c r="B154" s="2" t="s">
        <v>512</v>
      </c>
      <c r="C154" s="2" t="s">
        <v>336</v>
      </c>
      <c r="D154" s="2">
        <v>10763</v>
      </c>
      <c r="E154" s="2" t="s">
        <v>348</v>
      </c>
    </row>
    <row r="155" spans="1:5" x14ac:dyDescent="0.3">
      <c r="A155" s="2">
        <v>254</v>
      </c>
      <c r="B155" s="2" t="s">
        <v>513</v>
      </c>
      <c r="C155" s="2" t="s">
        <v>339</v>
      </c>
      <c r="D155" s="2">
        <v>75167</v>
      </c>
      <c r="E155" s="2" t="s">
        <v>351</v>
      </c>
    </row>
    <row r="156" spans="1:5" x14ac:dyDescent="0.3">
      <c r="A156" s="2">
        <v>255</v>
      </c>
      <c r="B156" s="2" t="s">
        <v>514</v>
      </c>
      <c r="C156" s="2" t="s">
        <v>172</v>
      </c>
      <c r="D156" s="2">
        <v>88899</v>
      </c>
      <c r="E156" s="2" t="s">
        <v>354</v>
      </c>
    </row>
    <row r="157" spans="1:5" x14ac:dyDescent="0.3">
      <c r="A157" s="2">
        <v>256</v>
      </c>
      <c r="B157" s="2" t="s">
        <v>515</v>
      </c>
      <c r="C157" s="2" t="s">
        <v>344</v>
      </c>
      <c r="D157" s="2">
        <v>67652</v>
      </c>
      <c r="E157" s="2" t="s">
        <v>357</v>
      </c>
    </row>
    <row r="158" spans="1:5" x14ac:dyDescent="0.3">
      <c r="A158" s="2">
        <v>257</v>
      </c>
      <c r="B158" s="2" t="s">
        <v>516</v>
      </c>
      <c r="C158" s="2" t="s">
        <v>347</v>
      </c>
      <c r="D158" s="2">
        <v>66649</v>
      </c>
      <c r="E158" s="2" t="s">
        <v>312</v>
      </c>
    </row>
    <row r="159" spans="1:5" x14ac:dyDescent="0.3">
      <c r="A159" s="2">
        <v>258</v>
      </c>
      <c r="B159" s="2" t="s">
        <v>517</v>
      </c>
      <c r="C159" s="2" t="s">
        <v>350</v>
      </c>
      <c r="D159" s="2">
        <v>47226</v>
      </c>
      <c r="E159" s="2" t="s">
        <v>315</v>
      </c>
    </row>
    <row r="160" spans="1:5" x14ac:dyDescent="0.3">
      <c r="A160" s="2">
        <v>259</v>
      </c>
      <c r="B160" s="2" t="s">
        <v>518</v>
      </c>
      <c r="C160" s="2" t="s">
        <v>353</v>
      </c>
      <c r="D160" s="2">
        <v>38067</v>
      </c>
      <c r="E160" s="2" t="s">
        <v>318</v>
      </c>
    </row>
    <row r="161" spans="1:5" x14ac:dyDescent="0.3">
      <c r="A161" s="2">
        <v>260</v>
      </c>
      <c r="B161" s="2" t="s">
        <v>519</v>
      </c>
      <c r="C161" s="2" t="s">
        <v>356</v>
      </c>
      <c r="D161" s="2">
        <v>51664</v>
      </c>
      <c r="E161" s="2" t="s">
        <v>320</v>
      </c>
    </row>
    <row r="162" spans="1:5" x14ac:dyDescent="0.3">
      <c r="A162" s="2">
        <v>261</v>
      </c>
      <c r="B162" s="2" t="s">
        <v>520</v>
      </c>
      <c r="C162" s="2" t="s">
        <v>359</v>
      </c>
      <c r="D162" s="2">
        <v>50620</v>
      </c>
      <c r="E162" s="2" t="s">
        <v>323</v>
      </c>
    </row>
    <row r="163" spans="1:5" x14ac:dyDescent="0.3">
      <c r="A163" s="2">
        <v>262</v>
      </c>
      <c r="B163" s="2" t="s">
        <v>521</v>
      </c>
      <c r="C163" s="2" t="s">
        <v>362</v>
      </c>
      <c r="D163" s="2">
        <v>33121</v>
      </c>
      <c r="E163" s="2" t="s">
        <v>326</v>
      </c>
    </row>
    <row r="164" spans="1:5" x14ac:dyDescent="0.3">
      <c r="A164" s="2">
        <v>263</v>
      </c>
      <c r="B164" s="2" t="s">
        <v>522</v>
      </c>
      <c r="C164" s="2" t="s">
        <v>365</v>
      </c>
      <c r="D164" s="2">
        <v>51430</v>
      </c>
      <c r="E164" s="2" t="s">
        <v>329</v>
      </c>
    </row>
    <row r="165" spans="1:5" x14ac:dyDescent="0.3">
      <c r="A165" s="2">
        <v>264</v>
      </c>
      <c r="B165" s="2" t="s">
        <v>523</v>
      </c>
      <c r="C165" s="2" t="s">
        <v>368</v>
      </c>
      <c r="D165" s="2">
        <v>50437</v>
      </c>
      <c r="E165" s="2" t="s">
        <v>331</v>
      </c>
    </row>
    <row r="166" spans="1:5" x14ac:dyDescent="0.3">
      <c r="A166" s="2">
        <v>265</v>
      </c>
      <c r="B166" s="2" t="s">
        <v>524</v>
      </c>
      <c r="C166" s="2" t="s">
        <v>333</v>
      </c>
      <c r="D166" s="2">
        <v>54745</v>
      </c>
      <c r="E166" s="2" t="s">
        <v>334</v>
      </c>
    </row>
    <row r="167" spans="1:5" x14ac:dyDescent="0.3">
      <c r="A167" s="2">
        <v>266</v>
      </c>
      <c r="B167" s="2" t="s">
        <v>525</v>
      </c>
      <c r="C167" s="2" t="s">
        <v>336</v>
      </c>
      <c r="D167" s="2">
        <v>85513</v>
      </c>
      <c r="E167" s="2" t="s">
        <v>337</v>
      </c>
    </row>
    <row r="168" spans="1:5" x14ac:dyDescent="0.3">
      <c r="A168" s="2">
        <v>267</v>
      </c>
      <c r="B168" s="2" t="s">
        <v>526</v>
      </c>
      <c r="C168" s="2" t="s">
        <v>339</v>
      </c>
      <c r="D168" s="2">
        <v>96325</v>
      </c>
      <c r="E168" s="2" t="s">
        <v>340</v>
      </c>
    </row>
    <row r="169" spans="1:5" x14ac:dyDescent="0.3">
      <c r="A169" s="2">
        <v>268</v>
      </c>
      <c r="B169" s="2" t="s">
        <v>527</v>
      </c>
      <c r="C169" s="2" t="s">
        <v>353</v>
      </c>
      <c r="D169" s="2">
        <v>79443</v>
      </c>
      <c r="E169" s="2" t="s">
        <v>342</v>
      </c>
    </row>
    <row r="170" spans="1:5" x14ac:dyDescent="0.3">
      <c r="A170" s="2">
        <v>269</v>
      </c>
      <c r="B170" s="2" t="s">
        <v>528</v>
      </c>
      <c r="C170" s="2" t="s">
        <v>347</v>
      </c>
      <c r="D170" s="2">
        <v>28538</v>
      </c>
      <c r="E170" s="2" t="s">
        <v>345</v>
      </c>
    </row>
    <row r="171" spans="1:5" x14ac:dyDescent="0.3">
      <c r="A171" s="2">
        <v>270</v>
      </c>
      <c r="B171" s="2" t="s">
        <v>529</v>
      </c>
      <c r="C171" s="2" t="s">
        <v>350</v>
      </c>
      <c r="D171" s="2">
        <v>39022</v>
      </c>
      <c r="E171" s="2" t="s">
        <v>348</v>
      </c>
    </row>
    <row r="172" spans="1:5" x14ac:dyDescent="0.3">
      <c r="A172" s="2">
        <v>271</v>
      </c>
      <c r="B172" s="2" t="s">
        <v>530</v>
      </c>
      <c r="C172" s="2" t="s">
        <v>353</v>
      </c>
      <c r="D172" s="2">
        <v>43562</v>
      </c>
      <c r="E172" s="2" t="s">
        <v>351</v>
      </c>
    </row>
    <row r="173" spans="1:5" x14ac:dyDescent="0.3">
      <c r="A173" s="2">
        <v>272</v>
      </c>
      <c r="B173" s="2" t="s">
        <v>531</v>
      </c>
      <c r="C173" s="2" t="s">
        <v>356</v>
      </c>
      <c r="D173" s="2">
        <v>78101</v>
      </c>
      <c r="E173" s="2" t="s">
        <v>354</v>
      </c>
    </row>
    <row r="174" spans="1:5" x14ac:dyDescent="0.3">
      <c r="A174" s="2">
        <v>273</v>
      </c>
      <c r="B174" s="2" t="s">
        <v>532</v>
      </c>
      <c r="C174" s="2" t="s">
        <v>368</v>
      </c>
      <c r="D174" s="2">
        <v>52343</v>
      </c>
      <c r="E174" s="2" t="s">
        <v>357</v>
      </c>
    </row>
    <row r="175" spans="1:5" x14ac:dyDescent="0.3">
      <c r="A175" s="2">
        <v>274</v>
      </c>
      <c r="B175" s="2" t="s">
        <v>533</v>
      </c>
      <c r="C175" s="2" t="s">
        <v>333</v>
      </c>
      <c r="D175" s="2">
        <v>46479</v>
      </c>
      <c r="E175" s="2" t="s">
        <v>348</v>
      </c>
    </row>
    <row r="176" spans="1:5" x14ac:dyDescent="0.3">
      <c r="A176" s="2">
        <v>275</v>
      </c>
      <c r="B176" s="2" t="s">
        <v>534</v>
      </c>
      <c r="C176" s="2" t="s">
        <v>336</v>
      </c>
      <c r="D176" s="2">
        <v>41282</v>
      </c>
      <c r="E176" s="2" t="s">
        <v>351</v>
      </c>
    </row>
    <row r="177" spans="1:5" x14ac:dyDescent="0.3">
      <c r="A177" s="2">
        <v>276</v>
      </c>
      <c r="B177" s="2" t="s">
        <v>535</v>
      </c>
      <c r="C177" s="2" t="s">
        <v>339</v>
      </c>
      <c r="D177" s="2">
        <v>61211</v>
      </c>
      <c r="E177" s="2" t="s">
        <v>354</v>
      </c>
    </row>
    <row r="178" spans="1:5" x14ac:dyDescent="0.3">
      <c r="A178" s="2">
        <v>277</v>
      </c>
      <c r="B178" s="2" t="s">
        <v>536</v>
      </c>
      <c r="C178" s="2" t="s">
        <v>353</v>
      </c>
      <c r="D178" s="2">
        <v>12639</v>
      </c>
      <c r="E178" s="2" t="s">
        <v>357</v>
      </c>
    </row>
    <row r="179" spans="1:5" x14ac:dyDescent="0.3">
      <c r="A179" s="2">
        <v>278</v>
      </c>
      <c r="B179" s="2" t="s">
        <v>537</v>
      </c>
      <c r="C179" s="2" t="s">
        <v>347</v>
      </c>
      <c r="D179" s="2">
        <v>67412</v>
      </c>
      <c r="E179" s="2" t="s">
        <v>360</v>
      </c>
    </row>
    <row r="180" spans="1:5" x14ac:dyDescent="0.3">
      <c r="A180" s="2">
        <v>279</v>
      </c>
      <c r="B180" s="2" t="s">
        <v>538</v>
      </c>
      <c r="C180" s="2" t="s">
        <v>350</v>
      </c>
      <c r="D180" s="2">
        <v>36168</v>
      </c>
      <c r="E180" s="2" t="s">
        <v>363</v>
      </c>
    </row>
    <row r="181" spans="1:5" x14ac:dyDescent="0.3">
      <c r="A181" s="2">
        <v>280</v>
      </c>
      <c r="B181" s="2" t="s">
        <v>539</v>
      </c>
      <c r="C181" s="2" t="s">
        <v>353</v>
      </c>
      <c r="D181" s="2">
        <v>74195</v>
      </c>
      <c r="E181" s="2" t="s">
        <v>345</v>
      </c>
    </row>
    <row r="182" spans="1:5" x14ac:dyDescent="0.3">
      <c r="A182" s="2">
        <v>281</v>
      </c>
      <c r="B182" s="2" t="s">
        <v>540</v>
      </c>
      <c r="C182" s="2" t="s">
        <v>356</v>
      </c>
      <c r="D182" s="2">
        <v>28651</v>
      </c>
      <c r="E182" s="2" t="s">
        <v>348</v>
      </c>
    </row>
    <row r="183" spans="1:5" x14ac:dyDescent="0.3">
      <c r="A183" s="2">
        <v>282</v>
      </c>
      <c r="B183" s="2" t="s">
        <v>541</v>
      </c>
      <c r="C183" s="2" t="s">
        <v>359</v>
      </c>
      <c r="D183" s="2">
        <v>78512</v>
      </c>
      <c r="E183" s="2" t="s">
        <v>351</v>
      </c>
    </row>
    <row r="184" spans="1:5" x14ac:dyDescent="0.3">
      <c r="A184" s="2">
        <v>283</v>
      </c>
      <c r="B184" s="2" t="s">
        <v>542</v>
      </c>
      <c r="C184" s="2" t="s">
        <v>339</v>
      </c>
      <c r="D184" s="2">
        <v>11806</v>
      </c>
      <c r="E184" s="2" t="s">
        <v>354</v>
      </c>
    </row>
    <row r="185" spans="1:5" x14ac:dyDescent="0.3">
      <c r="A185" s="2">
        <v>284</v>
      </c>
      <c r="B185" s="2" t="s">
        <v>543</v>
      </c>
      <c r="C185" s="2" t="s">
        <v>353</v>
      </c>
      <c r="D185" s="2">
        <v>35222</v>
      </c>
      <c r="E185" s="2" t="s">
        <v>357</v>
      </c>
    </row>
    <row r="186" spans="1:5" x14ac:dyDescent="0.3">
      <c r="A186" s="2">
        <v>285</v>
      </c>
      <c r="B186" s="2" t="s">
        <v>544</v>
      </c>
      <c r="C186" s="2" t="s">
        <v>311</v>
      </c>
      <c r="D186" s="2">
        <v>32777</v>
      </c>
      <c r="E186" s="2" t="s">
        <v>348</v>
      </c>
    </row>
    <row r="187" spans="1:5" x14ac:dyDescent="0.3">
      <c r="A187" s="2">
        <v>286</v>
      </c>
      <c r="B187" s="2" t="s">
        <v>545</v>
      </c>
      <c r="C187" s="2" t="s">
        <v>314</v>
      </c>
      <c r="D187" s="2">
        <v>49844</v>
      </c>
      <c r="E187" s="2" t="s">
        <v>351</v>
      </c>
    </row>
    <row r="188" spans="1:5" x14ac:dyDescent="0.3">
      <c r="A188" s="2">
        <v>287</v>
      </c>
      <c r="B188" s="2" t="s">
        <v>546</v>
      </c>
      <c r="C188" s="2" t="s">
        <v>311</v>
      </c>
      <c r="D188" s="2">
        <v>98555</v>
      </c>
      <c r="E188" s="2" t="s">
        <v>354</v>
      </c>
    </row>
    <row r="189" spans="1:5" x14ac:dyDescent="0.3">
      <c r="A189" s="2">
        <v>288</v>
      </c>
      <c r="B189" s="2" t="s">
        <v>547</v>
      </c>
      <c r="C189" s="2" t="s">
        <v>314</v>
      </c>
      <c r="D189" s="2">
        <v>72014</v>
      </c>
      <c r="E189" s="2" t="s">
        <v>357</v>
      </c>
    </row>
    <row r="190" spans="1:5" x14ac:dyDescent="0.3">
      <c r="A190" s="2">
        <v>289</v>
      </c>
      <c r="B190" s="2" t="s">
        <v>548</v>
      </c>
      <c r="C190" s="2" t="s">
        <v>317</v>
      </c>
      <c r="D190" s="2">
        <v>95552</v>
      </c>
      <c r="E190" s="2" t="s">
        <v>360</v>
      </c>
    </row>
    <row r="191" spans="1:5" x14ac:dyDescent="0.3">
      <c r="A191" s="2">
        <v>290</v>
      </c>
      <c r="B191" s="2" t="s">
        <v>549</v>
      </c>
      <c r="C191" s="2" t="s">
        <v>161</v>
      </c>
      <c r="D191" s="2">
        <v>45168</v>
      </c>
      <c r="E191" s="2" t="s">
        <v>363</v>
      </c>
    </row>
    <row r="192" spans="1:5" x14ac:dyDescent="0.3">
      <c r="A192" s="2">
        <v>291</v>
      </c>
      <c r="B192" s="2" t="s">
        <v>550</v>
      </c>
      <c r="C192" s="2" t="s">
        <v>322</v>
      </c>
      <c r="D192" s="2">
        <v>20332</v>
      </c>
      <c r="E192" s="2" t="s">
        <v>366</v>
      </c>
    </row>
    <row r="193" spans="1:5" x14ac:dyDescent="0.3">
      <c r="A193" s="2">
        <v>292</v>
      </c>
      <c r="B193" s="2" t="s">
        <v>551</v>
      </c>
      <c r="C193" s="2" t="s">
        <v>325</v>
      </c>
      <c r="D193" s="2">
        <v>22605</v>
      </c>
      <c r="E193" s="2" t="s">
        <v>345</v>
      </c>
    </row>
    <row r="194" spans="1:5" x14ac:dyDescent="0.3">
      <c r="A194" s="2">
        <v>293</v>
      </c>
      <c r="B194" s="2" t="s">
        <v>552</v>
      </c>
      <c r="C194" s="2" t="s">
        <v>328</v>
      </c>
      <c r="D194" s="2">
        <v>20070</v>
      </c>
      <c r="E194" s="2" t="s">
        <v>348</v>
      </c>
    </row>
    <row r="195" spans="1:5" x14ac:dyDescent="0.3">
      <c r="A195" s="2">
        <v>294</v>
      </c>
      <c r="B195" s="2" t="s">
        <v>553</v>
      </c>
      <c r="C195" s="2" t="s">
        <v>336</v>
      </c>
      <c r="D195" s="2">
        <v>30577</v>
      </c>
      <c r="E195" s="2" t="s">
        <v>351</v>
      </c>
    </row>
    <row r="196" spans="1:5" x14ac:dyDescent="0.3">
      <c r="A196" s="2">
        <v>295</v>
      </c>
      <c r="B196" s="2" t="s">
        <v>554</v>
      </c>
      <c r="C196" s="2" t="s">
        <v>339</v>
      </c>
      <c r="D196" s="2">
        <v>35466</v>
      </c>
      <c r="E196" s="2" t="s">
        <v>354</v>
      </c>
    </row>
    <row r="197" spans="1:5" x14ac:dyDescent="0.3">
      <c r="A197" s="2">
        <v>296</v>
      </c>
      <c r="B197" s="2" t="s">
        <v>555</v>
      </c>
      <c r="C197" s="2" t="s">
        <v>322</v>
      </c>
      <c r="D197" s="2">
        <v>36542</v>
      </c>
      <c r="E197" s="2" t="s">
        <v>357</v>
      </c>
    </row>
    <row r="198" spans="1:5" x14ac:dyDescent="0.3">
      <c r="A198" s="2">
        <v>297</v>
      </c>
      <c r="B198" s="2" t="s">
        <v>556</v>
      </c>
      <c r="C198" s="2" t="s">
        <v>325</v>
      </c>
      <c r="D198" s="2">
        <v>86470</v>
      </c>
      <c r="E198" s="2" t="s">
        <v>348</v>
      </c>
    </row>
    <row r="199" spans="1:5" x14ac:dyDescent="0.3">
      <c r="A199" s="2">
        <v>298</v>
      </c>
      <c r="B199" s="2" t="s">
        <v>557</v>
      </c>
      <c r="C199" s="2" t="s">
        <v>328</v>
      </c>
      <c r="D199" s="2">
        <v>35210</v>
      </c>
      <c r="E199" s="2" t="s">
        <v>351</v>
      </c>
    </row>
    <row r="200" spans="1:5" x14ac:dyDescent="0.3">
      <c r="A200" s="2">
        <v>299</v>
      </c>
      <c r="B200" s="2" t="s">
        <v>558</v>
      </c>
      <c r="C200" s="2" t="s">
        <v>336</v>
      </c>
      <c r="D200" s="2">
        <v>89142</v>
      </c>
      <c r="E200" s="2" t="s">
        <v>354</v>
      </c>
    </row>
    <row r="201" spans="1:5" x14ac:dyDescent="0.3">
      <c r="A201" s="2">
        <v>300</v>
      </c>
      <c r="B201" s="2" t="s">
        <v>559</v>
      </c>
      <c r="C201" s="2" t="s">
        <v>339</v>
      </c>
      <c r="D201" s="2">
        <v>53670</v>
      </c>
      <c r="E201" s="2" t="s">
        <v>348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FB20-FA1A-4EF0-8D32-09B70D9650F2}">
  <dimension ref="A1:E20"/>
  <sheetViews>
    <sheetView workbookViewId="0">
      <selection activeCell="K20" sqref="K20"/>
    </sheetView>
  </sheetViews>
  <sheetFormatPr defaultRowHeight="14.4" x14ac:dyDescent="0.3"/>
  <cols>
    <col min="1" max="1" width="7.109375" bestFit="1" customWidth="1"/>
    <col min="2" max="2" width="26.109375" bestFit="1" customWidth="1"/>
    <col min="3" max="3" width="22.109375" bestFit="1" customWidth="1"/>
    <col min="4" max="4" width="10.88671875" bestFit="1" customWidth="1"/>
    <col min="5" max="5" width="32.88671875" bestFit="1" customWidth="1"/>
  </cols>
  <sheetData>
    <row r="1" spans="1:5" ht="25.8" x14ac:dyDescent="0.5">
      <c r="A1" s="166" t="s">
        <v>560</v>
      </c>
      <c r="B1" s="143"/>
      <c r="C1" s="143"/>
      <c r="D1" s="143"/>
      <c r="E1" s="144"/>
    </row>
    <row r="2" spans="1:5" ht="25.8" x14ac:dyDescent="0.5">
      <c r="A2" s="117" t="s">
        <v>0</v>
      </c>
      <c r="B2" s="117" t="s">
        <v>1</v>
      </c>
      <c r="C2" s="117" t="s">
        <v>561</v>
      </c>
      <c r="D2" s="117" t="s">
        <v>63</v>
      </c>
      <c r="E2" s="117" t="s">
        <v>562</v>
      </c>
    </row>
    <row r="3" spans="1:5" ht="25.8" x14ac:dyDescent="0.5">
      <c r="A3" s="118">
        <v>105</v>
      </c>
      <c r="B3" s="118"/>
      <c r="C3" s="118"/>
      <c r="D3" s="118"/>
      <c r="E3" s="118"/>
    </row>
    <row r="4" spans="1:5" ht="25.8" x14ac:dyDescent="0.5">
      <c r="A4" s="118">
        <v>201</v>
      </c>
      <c r="B4" s="118"/>
      <c r="C4" s="118"/>
      <c r="D4" s="118"/>
      <c r="E4" s="118"/>
    </row>
    <row r="5" spans="1:5" ht="25.8" x14ac:dyDescent="0.5">
      <c r="A5" s="118">
        <v>250</v>
      </c>
      <c r="B5" s="118"/>
      <c r="C5" s="118"/>
      <c r="D5" s="118"/>
      <c r="E5" s="118"/>
    </row>
    <row r="6" spans="1:5" ht="25.8" x14ac:dyDescent="0.5">
      <c r="A6" s="119"/>
      <c r="B6" s="119"/>
      <c r="C6" s="119"/>
      <c r="D6" s="119"/>
      <c r="E6" s="119"/>
    </row>
    <row r="7" spans="1:5" ht="25.8" x14ac:dyDescent="0.5">
      <c r="A7" s="119"/>
      <c r="B7" s="119"/>
      <c r="C7" s="119"/>
      <c r="D7" s="119"/>
      <c r="E7" s="119"/>
    </row>
    <row r="8" spans="1:5" ht="25.8" x14ac:dyDescent="0.5">
      <c r="A8" s="166" t="s">
        <v>563</v>
      </c>
      <c r="B8" s="143"/>
      <c r="C8" s="143"/>
      <c r="D8" s="143"/>
      <c r="E8" s="144"/>
    </row>
    <row r="9" spans="1:5" ht="25.8" x14ac:dyDescent="0.5">
      <c r="A9" s="117" t="s">
        <v>0</v>
      </c>
      <c r="B9" s="117" t="s">
        <v>1</v>
      </c>
      <c r="C9" s="117" t="s">
        <v>561</v>
      </c>
      <c r="D9" s="117" t="s">
        <v>63</v>
      </c>
      <c r="E9" s="117" t="s">
        <v>562</v>
      </c>
    </row>
    <row r="10" spans="1:5" ht="25.8" x14ac:dyDescent="0.5">
      <c r="A10" s="118">
        <v>108</v>
      </c>
      <c r="B10" s="118"/>
      <c r="C10" s="118"/>
      <c r="D10" s="118"/>
      <c r="E10" s="118"/>
    </row>
    <row r="11" spans="1:5" ht="25.8" x14ac:dyDescent="0.5">
      <c r="A11" s="118">
        <v>118</v>
      </c>
      <c r="B11" s="118"/>
      <c r="C11" s="118"/>
      <c r="D11" s="118"/>
      <c r="E11" s="118"/>
    </row>
    <row r="12" spans="1:5" ht="25.8" x14ac:dyDescent="0.5">
      <c r="A12" s="118">
        <v>225</v>
      </c>
      <c r="B12" s="118"/>
      <c r="C12" s="118"/>
      <c r="D12" s="118"/>
      <c r="E12" s="118"/>
    </row>
    <row r="13" spans="1:5" ht="25.8" x14ac:dyDescent="0.5">
      <c r="A13" s="118">
        <v>265</v>
      </c>
      <c r="B13" s="118"/>
      <c r="C13" s="118"/>
      <c r="D13" s="118"/>
      <c r="E13" s="118"/>
    </row>
    <row r="14" spans="1:5" ht="25.8" x14ac:dyDescent="0.5">
      <c r="A14" s="119"/>
      <c r="B14" s="119"/>
      <c r="C14" s="119"/>
      <c r="D14" s="119"/>
      <c r="E14" s="119"/>
    </row>
    <row r="15" spans="1:5" ht="25.8" x14ac:dyDescent="0.5">
      <c r="A15" s="166" t="s">
        <v>564</v>
      </c>
      <c r="B15" s="143"/>
      <c r="C15" s="143"/>
      <c r="D15" s="143"/>
      <c r="E15" s="144"/>
    </row>
    <row r="16" spans="1:5" ht="25.8" x14ac:dyDescent="0.5">
      <c r="A16" s="117" t="s">
        <v>0</v>
      </c>
      <c r="B16" s="117" t="s">
        <v>1</v>
      </c>
      <c r="C16" s="117" t="s">
        <v>561</v>
      </c>
      <c r="D16" s="117" t="s">
        <v>63</v>
      </c>
      <c r="E16" s="117" t="s">
        <v>562</v>
      </c>
    </row>
    <row r="17" spans="1:5" ht="25.8" x14ac:dyDescent="0.5">
      <c r="A17" s="118">
        <v>102</v>
      </c>
      <c r="B17" s="118"/>
      <c r="C17" s="118"/>
      <c r="D17" s="118"/>
      <c r="E17" s="118"/>
    </row>
    <row r="18" spans="1:5" ht="25.8" x14ac:dyDescent="0.5">
      <c r="A18" s="118">
        <v>125</v>
      </c>
      <c r="B18" s="118"/>
      <c r="C18" s="118"/>
      <c r="D18" s="118"/>
      <c r="E18" s="118"/>
    </row>
    <row r="19" spans="1:5" ht="25.8" x14ac:dyDescent="0.5">
      <c r="A19" s="118">
        <v>229</v>
      </c>
      <c r="B19" s="118"/>
      <c r="C19" s="118"/>
      <c r="D19" s="118"/>
      <c r="E19" s="118"/>
    </row>
    <row r="20" spans="1:5" ht="25.8" x14ac:dyDescent="0.5">
      <c r="A20" s="118">
        <v>298</v>
      </c>
      <c r="B20" s="118"/>
      <c r="C20" s="118"/>
      <c r="D20" s="118"/>
      <c r="E20" s="118"/>
    </row>
  </sheetData>
  <mergeCells count="3">
    <mergeCell ref="A1:E1"/>
    <mergeCell ref="A8:E8"/>
    <mergeCell ref="A15:E1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447E-AA7F-4E14-8168-F439FF6E6F4D}">
  <dimension ref="A1:C13"/>
  <sheetViews>
    <sheetView workbookViewId="0">
      <selection activeCell="I12" sqref="I12"/>
    </sheetView>
  </sheetViews>
  <sheetFormatPr defaultRowHeight="14.4" x14ac:dyDescent="0.3"/>
  <cols>
    <col min="1" max="1" width="25.109375" bestFit="1" customWidth="1"/>
    <col min="2" max="2" width="10.88671875" bestFit="1" customWidth="1"/>
    <col min="3" max="3" width="32.88671875" bestFit="1" customWidth="1"/>
  </cols>
  <sheetData>
    <row r="1" spans="1:3" ht="25.8" x14ac:dyDescent="0.5">
      <c r="A1" s="166" t="s">
        <v>565</v>
      </c>
      <c r="B1" s="144"/>
      <c r="C1" s="26"/>
    </row>
    <row r="2" spans="1:3" ht="25.8" x14ac:dyDescent="0.5">
      <c r="A2" s="117" t="s">
        <v>1</v>
      </c>
      <c r="B2" s="117" t="s">
        <v>0</v>
      </c>
      <c r="C2" s="26"/>
    </row>
    <row r="3" spans="1:3" ht="25.8" x14ac:dyDescent="0.5">
      <c r="A3" s="118" t="s">
        <v>396</v>
      </c>
      <c r="B3" s="118"/>
      <c r="C3" s="26"/>
    </row>
    <row r="4" spans="1:3" ht="25.8" x14ac:dyDescent="0.5">
      <c r="A4" s="118" t="s">
        <v>437</v>
      </c>
      <c r="B4" s="118"/>
      <c r="C4" s="26"/>
    </row>
    <row r="5" spans="1:3" ht="25.8" x14ac:dyDescent="0.5">
      <c r="A5" s="118" t="s">
        <v>476</v>
      </c>
      <c r="B5" s="118"/>
      <c r="C5" s="26"/>
    </row>
    <row r="6" spans="1:3" ht="25.8" x14ac:dyDescent="0.5">
      <c r="A6" s="118" t="s">
        <v>519</v>
      </c>
      <c r="B6" s="118"/>
      <c r="C6" s="26"/>
    </row>
    <row r="8" spans="1:3" ht="25.8" x14ac:dyDescent="0.5">
      <c r="A8" s="166" t="s">
        <v>566</v>
      </c>
      <c r="B8" s="143"/>
      <c r="C8" s="144"/>
    </row>
    <row r="9" spans="1:3" ht="25.8" x14ac:dyDescent="0.5">
      <c r="A9" s="117" t="s">
        <v>0</v>
      </c>
      <c r="B9" s="117" t="s">
        <v>63</v>
      </c>
      <c r="C9" s="117" t="s">
        <v>562</v>
      </c>
    </row>
    <row r="10" spans="1:3" ht="25.8" x14ac:dyDescent="0.5">
      <c r="A10" s="118">
        <v>110</v>
      </c>
      <c r="B10" s="118"/>
      <c r="C10" s="118"/>
    </row>
    <row r="11" spans="1:3" ht="25.8" x14ac:dyDescent="0.5">
      <c r="A11" s="118">
        <v>210</v>
      </c>
      <c r="B11" s="118"/>
      <c r="C11" s="118"/>
    </row>
    <row r="12" spans="1:3" ht="25.8" x14ac:dyDescent="0.5">
      <c r="A12" s="118">
        <v>225</v>
      </c>
      <c r="B12" s="118"/>
      <c r="C12" s="118"/>
    </row>
    <row r="13" spans="1:3" ht="25.8" x14ac:dyDescent="0.5">
      <c r="A13" s="118">
        <v>265</v>
      </c>
      <c r="B13" s="118"/>
      <c r="C13" s="118"/>
    </row>
  </sheetData>
  <mergeCells count="2">
    <mergeCell ref="A1:B1"/>
    <mergeCell ref="A8:C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5162-A143-48EE-A8B8-381BC3ECAAB5}">
  <dimension ref="A1:K14"/>
  <sheetViews>
    <sheetView workbookViewId="0">
      <selection activeCell="K14" sqref="K14"/>
    </sheetView>
  </sheetViews>
  <sheetFormatPr defaultRowHeight="14.4" x14ac:dyDescent="0.3"/>
  <cols>
    <col min="9" max="9" width="29.33203125" bestFit="1" customWidth="1"/>
    <col min="10" max="10" width="6.44140625" bestFit="1" customWidth="1"/>
  </cols>
  <sheetData>
    <row r="1" spans="1:11" ht="18" x14ac:dyDescent="0.35">
      <c r="A1" s="162" t="s">
        <v>567</v>
      </c>
      <c r="B1" s="143"/>
      <c r="C1" s="143"/>
      <c r="D1" s="143"/>
      <c r="E1" s="144"/>
      <c r="F1" s="26"/>
      <c r="G1" s="26"/>
      <c r="H1" s="26"/>
      <c r="I1" s="167" t="s">
        <v>566</v>
      </c>
      <c r="J1" s="143"/>
      <c r="K1" s="144"/>
    </row>
    <row r="2" spans="1:11" ht="15.6" x14ac:dyDescent="0.3">
      <c r="A2" s="120"/>
      <c r="B2" s="121" t="s">
        <v>568</v>
      </c>
      <c r="C2" s="121" t="s">
        <v>569</v>
      </c>
      <c r="D2" s="121" t="s">
        <v>570</v>
      </c>
      <c r="E2" s="121" t="s">
        <v>571</v>
      </c>
      <c r="F2" s="26"/>
      <c r="G2" s="26"/>
      <c r="H2" s="26"/>
      <c r="I2" s="122" t="s">
        <v>250</v>
      </c>
      <c r="J2" s="122" t="s">
        <v>572</v>
      </c>
      <c r="K2" s="122" t="s">
        <v>573</v>
      </c>
    </row>
    <row r="3" spans="1:11" ht="15.6" x14ac:dyDescent="0.3">
      <c r="A3" s="121" t="s">
        <v>574</v>
      </c>
      <c r="B3" s="2">
        <v>495</v>
      </c>
      <c r="C3" s="2">
        <v>727</v>
      </c>
      <c r="D3" s="2">
        <v>651</v>
      </c>
      <c r="E3" s="2">
        <v>591</v>
      </c>
      <c r="F3" s="26"/>
      <c r="G3" s="26"/>
      <c r="H3" s="26"/>
      <c r="I3" s="31" t="s">
        <v>575</v>
      </c>
      <c r="J3" s="31"/>
      <c r="K3" s="31"/>
    </row>
    <row r="4" spans="1:11" ht="15.6" x14ac:dyDescent="0.3">
      <c r="A4" s="121" t="s">
        <v>576</v>
      </c>
      <c r="B4" s="2">
        <v>359</v>
      </c>
      <c r="C4" s="2">
        <v>985</v>
      </c>
      <c r="D4" s="2">
        <v>586</v>
      </c>
      <c r="E4" s="2">
        <v>69</v>
      </c>
      <c r="F4" s="26"/>
      <c r="G4" s="26"/>
      <c r="H4" s="26"/>
      <c r="I4" s="31" t="s">
        <v>577</v>
      </c>
      <c r="K4" s="31"/>
    </row>
    <row r="5" spans="1:11" ht="15.6" x14ac:dyDescent="0.3">
      <c r="A5" s="121" t="s">
        <v>575</v>
      </c>
      <c r="B5" s="2">
        <v>706</v>
      </c>
      <c r="C5" s="2">
        <v>208</v>
      </c>
      <c r="D5" s="2">
        <v>199</v>
      </c>
      <c r="E5" s="2">
        <v>911</v>
      </c>
      <c r="F5" s="26"/>
      <c r="G5" s="26"/>
      <c r="H5" s="26"/>
      <c r="I5" s="31" t="s">
        <v>578</v>
      </c>
      <c r="J5" s="31"/>
      <c r="K5" s="31"/>
    </row>
    <row r="6" spans="1:11" x14ac:dyDescent="0.3">
      <c r="A6" s="121" t="s">
        <v>579</v>
      </c>
      <c r="B6" s="2">
        <v>230</v>
      </c>
      <c r="C6" s="2">
        <v>213</v>
      </c>
      <c r="D6" s="2">
        <v>573</v>
      </c>
      <c r="E6" s="2">
        <v>457</v>
      </c>
      <c r="F6" s="26"/>
      <c r="G6" s="26"/>
      <c r="H6" s="26"/>
      <c r="I6" s="26"/>
      <c r="J6" s="26"/>
      <c r="K6" s="26"/>
    </row>
    <row r="7" spans="1:11" ht="15.6" x14ac:dyDescent="0.3">
      <c r="A7" s="121" t="s">
        <v>580</v>
      </c>
      <c r="B7" s="2">
        <v>987</v>
      </c>
      <c r="C7" s="2">
        <v>463</v>
      </c>
      <c r="D7" s="2">
        <v>395</v>
      </c>
      <c r="E7" s="2">
        <v>788</v>
      </c>
      <c r="F7" s="26"/>
      <c r="G7" s="26"/>
      <c r="H7" s="26"/>
      <c r="I7" s="167" t="s">
        <v>581</v>
      </c>
      <c r="J7" s="143"/>
      <c r="K7" s="26"/>
    </row>
    <row r="8" spans="1:11" ht="15.6" x14ac:dyDescent="0.3">
      <c r="A8" s="121" t="s">
        <v>582</v>
      </c>
      <c r="B8" s="2">
        <v>443</v>
      </c>
      <c r="C8" s="2">
        <v>366</v>
      </c>
      <c r="D8" s="2">
        <v>575</v>
      </c>
      <c r="E8" s="2">
        <v>342</v>
      </c>
      <c r="F8" s="26"/>
      <c r="G8" s="26"/>
      <c r="H8" s="26"/>
      <c r="I8" s="122" t="s">
        <v>583</v>
      </c>
      <c r="J8" s="122" t="s">
        <v>584</v>
      </c>
      <c r="K8" s="26"/>
    </row>
    <row r="9" spans="1:11" ht="15.6" x14ac:dyDescent="0.3">
      <c r="A9" s="121" t="s">
        <v>577</v>
      </c>
      <c r="B9" s="2">
        <v>658</v>
      </c>
      <c r="C9" s="2">
        <v>561</v>
      </c>
      <c r="D9" s="2">
        <v>839</v>
      </c>
      <c r="E9" s="2">
        <v>544</v>
      </c>
      <c r="F9" s="26"/>
      <c r="G9" s="26"/>
      <c r="H9" s="26"/>
      <c r="I9" s="2" t="s">
        <v>585</v>
      </c>
      <c r="J9" s="31"/>
      <c r="K9" s="26"/>
    </row>
    <row r="10" spans="1:11" ht="15.6" x14ac:dyDescent="0.3">
      <c r="A10" s="121" t="s">
        <v>586</v>
      </c>
      <c r="B10" s="2">
        <v>396</v>
      </c>
      <c r="C10" s="2">
        <v>693</v>
      </c>
      <c r="D10" s="2">
        <v>664</v>
      </c>
      <c r="E10" s="2">
        <v>847</v>
      </c>
      <c r="F10" s="26"/>
      <c r="G10" s="26"/>
      <c r="H10" s="26"/>
      <c r="I10" s="2" t="s">
        <v>587</v>
      </c>
      <c r="J10" s="31"/>
      <c r="K10" s="26"/>
    </row>
    <row r="11" spans="1:11" ht="15.6" x14ac:dyDescent="0.3">
      <c r="A11" s="121" t="s">
        <v>588</v>
      </c>
      <c r="B11" s="2">
        <v>630</v>
      </c>
      <c r="C11" s="2">
        <v>929</v>
      </c>
      <c r="D11" s="2">
        <v>39</v>
      </c>
      <c r="E11" s="2">
        <v>309</v>
      </c>
      <c r="F11" s="26"/>
      <c r="G11" s="26"/>
      <c r="H11" s="26"/>
      <c r="I11" s="2" t="s">
        <v>589</v>
      </c>
      <c r="J11" s="31"/>
      <c r="K11" s="26"/>
    </row>
    <row r="12" spans="1:11" x14ac:dyDescent="0.3">
      <c r="A12" s="121" t="s">
        <v>578</v>
      </c>
      <c r="B12" s="2">
        <v>531</v>
      </c>
      <c r="C12" s="2">
        <v>416</v>
      </c>
      <c r="D12" s="2">
        <v>982</v>
      </c>
      <c r="E12" s="2">
        <v>424</v>
      </c>
      <c r="F12" s="26"/>
      <c r="G12" s="26"/>
      <c r="H12" s="26"/>
      <c r="I12" s="2" t="s">
        <v>590</v>
      </c>
      <c r="J12" s="2"/>
      <c r="K12" s="26"/>
    </row>
    <row r="13" spans="1:11" x14ac:dyDescent="0.3">
      <c r="A13" s="121" t="s">
        <v>591</v>
      </c>
      <c r="B13" s="2">
        <v>445</v>
      </c>
      <c r="C13" s="2">
        <v>107</v>
      </c>
      <c r="D13" s="2">
        <v>490</v>
      </c>
      <c r="E13" s="2">
        <v>48</v>
      </c>
      <c r="F13" s="26"/>
      <c r="G13" s="26"/>
      <c r="H13" s="26"/>
      <c r="I13" s="26"/>
      <c r="J13" s="26"/>
      <c r="K13" s="26"/>
    </row>
    <row r="14" spans="1:11" x14ac:dyDescent="0.3">
      <c r="A14" s="121" t="s">
        <v>592</v>
      </c>
      <c r="B14" s="2">
        <v>836</v>
      </c>
      <c r="C14" s="2">
        <v>48</v>
      </c>
      <c r="D14" s="2">
        <v>325</v>
      </c>
      <c r="E14" s="2">
        <v>3</v>
      </c>
      <c r="F14" s="26"/>
      <c r="G14" s="26"/>
      <c r="H14" s="26"/>
      <c r="I14" s="26"/>
      <c r="J14" s="26"/>
      <c r="K14" s="26"/>
    </row>
  </sheetData>
  <mergeCells count="3">
    <mergeCell ref="A1:E1"/>
    <mergeCell ref="I1:K1"/>
    <mergeCell ref="I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9F5E-0A00-454E-B0C1-5E662FEE38DD}">
  <dimension ref="A1:C9"/>
  <sheetViews>
    <sheetView workbookViewId="0">
      <selection activeCell="C2" sqref="C2:C9"/>
    </sheetView>
  </sheetViews>
  <sheetFormatPr defaultRowHeight="14.4" x14ac:dyDescent="0.3"/>
  <sheetData>
    <row r="1" spans="1:3" ht="17.399999999999999" x14ac:dyDescent="0.3">
      <c r="A1" s="6" t="s">
        <v>31</v>
      </c>
      <c r="B1" s="6" t="s">
        <v>32</v>
      </c>
      <c r="C1" t="s">
        <v>221</v>
      </c>
    </row>
    <row r="2" spans="1:3" x14ac:dyDescent="0.3">
      <c r="A2" s="7">
        <v>2</v>
      </c>
      <c r="B2" s="7">
        <v>2</v>
      </c>
    </row>
    <row r="3" spans="1:3" x14ac:dyDescent="0.3">
      <c r="A3" s="7">
        <v>5</v>
      </c>
      <c r="B3" s="7">
        <v>5</v>
      </c>
    </row>
    <row r="4" spans="1:3" x14ac:dyDescent="0.3">
      <c r="A4" s="7">
        <v>8</v>
      </c>
      <c r="B4" s="7">
        <v>4</v>
      </c>
    </row>
    <row r="5" spans="1:3" x14ac:dyDescent="0.3">
      <c r="A5" s="7">
        <v>12</v>
      </c>
      <c r="B5" s="7">
        <v>3</v>
      </c>
    </row>
    <row r="6" spans="1:3" x14ac:dyDescent="0.3">
      <c r="A6" s="7">
        <v>25</v>
      </c>
      <c r="B6" s="7">
        <v>6</v>
      </c>
    </row>
    <row r="7" spans="1:3" x14ac:dyDescent="0.3">
      <c r="A7" s="7">
        <v>89</v>
      </c>
      <c r="B7" s="7">
        <v>3</v>
      </c>
    </row>
    <row r="8" spans="1:3" x14ac:dyDescent="0.3">
      <c r="A8" s="7">
        <v>111</v>
      </c>
      <c r="B8" s="7">
        <v>4</v>
      </c>
    </row>
    <row r="9" spans="1:3" x14ac:dyDescent="0.3">
      <c r="A9" s="7">
        <v>2012</v>
      </c>
      <c r="B9" s="7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9352-2296-4EBA-ABEA-0BA9C9326A2C}">
  <dimension ref="A1:L7"/>
  <sheetViews>
    <sheetView workbookViewId="0">
      <selection activeCell="I10" sqref="I10"/>
    </sheetView>
  </sheetViews>
  <sheetFormatPr defaultRowHeight="14.4" x14ac:dyDescent="0.3"/>
  <cols>
    <col min="1" max="1" width="10.77734375" bestFit="1" customWidth="1"/>
    <col min="2" max="2" width="47.33203125" bestFit="1" customWidth="1"/>
    <col min="3" max="3" width="9.21875" bestFit="1" customWidth="1"/>
  </cols>
  <sheetData>
    <row r="1" spans="1:12" x14ac:dyDescent="0.3">
      <c r="A1" s="168" t="s">
        <v>593</v>
      </c>
      <c r="B1" s="132"/>
      <c r="C1" s="133"/>
    </row>
    <row r="2" spans="1:12" x14ac:dyDescent="0.3">
      <c r="A2" s="137"/>
      <c r="B2" s="138"/>
      <c r="C2" s="139"/>
    </row>
    <row r="3" spans="1:12" x14ac:dyDescent="0.3">
      <c r="A3" s="2" t="s">
        <v>594</v>
      </c>
      <c r="B3" s="123"/>
      <c r="C3" s="124"/>
      <c r="H3" s="169" t="s">
        <v>595</v>
      </c>
      <c r="I3" s="148"/>
      <c r="J3" s="148"/>
      <c r="K3" s="148"/>
      <c r="L3" s="148"/>
    </row>
    <row r="4" spans="1:12" x14ac:dyDescent="0.3">
      <c r="A4" s="2" t="s">
        <v>596</v>
      </c>
      <c r="B4" s="123"/>
      <c r="C4" s="124"/>
      <c r="H4" s="148"/>
      <c r="I4" s="135"/>
      <c r="J4" s="135"/>
      <c r="K4" s="135"/>
      <c r="L4" s="148"/>
    </row>
    <row r="5" spans="1:12" x14ac:dyDescent="0.3">
      <c r="A5" s="125" t="s">
        <v>597</v>
      </c>
      <c r="B5" s="126"/>
      <c r="C5" s="124"/>
      <c r="H5" s="148"/>
      <c r="I5" s="135"/>
      <c r="J5" s="135"/>
      <c r="K5" s="135"/>
      <c r="L5" s="148"/>
    </row>
    <row r="6" spans="1:12" x14ac:dyDescent="0.3">
      <c r="A6" s="2" t="s">
        <v>598</v>
      </c>
      <c r="B6" s="2"/>
      <c r="C6" s="124"/>
      <c r="H6" s="148"/>
      <c r="I6" s="135"/>
      <c r="J6" s="135"/>
      <c r="K6" s="135"/>
      <c r="L6" s="148"/>
    </row>
    <row r="7" spans="1:12" x14ac:dyDescent="0.3">
      <c r="H7" s="148"/>
      <c r="I7" s="148"/>
      <c r="J7" s="148"/>
      <c r="K7" s="148"/>
      <c r="L7" s="148"/>
    </row>
  </sheetData>
  <mergeCells count="2">
    <mergeCell ref="A1:C2"/>
    <mergeCell ref="H3:L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082E-B921-47EF-BCAE-C212A9420844}">
  <dimension ref="A1:C11"/>
  <sheetViews>
    <sheetView workbookViewId="0">
      <selection activeCell="J9" sqref="J9"/>
    </sheetView>
  </sheetViews>
  <sheetFormatPr defaultRowHeight="14.4" x14ac:dyDescent="0.3"/>
  <cols>
    <col min="1" max="1" width="12" bestFit="1" customWidth="1"/>
    <col min="2" max="3" width="14.77734375" bestFit="1" customWidth="1"/>
  </cols>
  <sheetData>
    <row r="1" spans="1:3" x14ac:dyDescent="0.3">
      <c r="A1" s="170" t="s">
        <v>599</v>
      </c>
      <c r="B1" s="132"/>
      <c r="C1" s="133"/>
    </row>
    <row r="2" spans="1:3" x14ac:dyDescent="0.3">
      <c r="A2" s="134"/>
      <c r="B2" s="135"/>
      <c r="C2" s="136"/>
    </row>
    <row r="3" spans="1:3" x14ac:dyDescent="0.3">
      <c r="A3" s="137"/>
      <c r="B3" s="138"/>
      <c r="C3" s="139"/>
    </row>
    <row r="5" spans="1:3" x14ac:dyDescent="0.3">
      <c r="A5" s="36" t="s">
        <v>584</v>
      </c>
      <c r="B5" s="36" t="s">
        <v>600</v>
      </c>
      <c r="C5" s="36" t="s">
        <v>248</v>
      </c>
    </row>
    <row r="6" spans="1:3" x14ac:dyDescent="0.3">
      <c r="A6" s="2">
        <v>14505556689</v>
      </c>
      <c r="B6" s="2" t="s">
        <v>601</v>
      </c>
      <c r="C6" s="2"/>
    </row>
    <row r="7" spans="1:3" x14ac:dyDescent="0.3">
      <c r="A7" s="127">
        <v>43533</v>
      </c>
      <c r="B7" s="2" t="s">
        <v>602</v>
      </c>
      <c r="C7" s="2"/>
    </row>
    <row r="8" spans="1:3" x14ac:dyDescent="0.3">
      <c r="A8" s="2">
        <v>3.4000000000000002E-2</v>
      </c>
      <c r="B8" s="128" t="s">
        <v>603</v>
      </c>
      <c r="C8" s="2"/>
    </row>
    <row r="9" spans="1:3" x14ac:dyDescent="0.3">
      <c r="A9" s="2">
        <v>26.7</v>
      </c>
      <c r="B9" s="2" t="s">
        <v>604</v>
      </c>
      <c r="C9" s="2"/>
    </row>
    <row r="10" spans="1:3" x14ac:dyDescent="0.3">
      <c r="A10" s="2">
        <v>1234567.8899999999</v>
      </c>
      <c r="B10" s="2" t="s">
        <v>605</v>
      </c>
      <c r="C10" s="2"/>
    </row>
    <row r="11" spans="1:3" x14ac:dyDescent="0.3">
      <c r="A11" s="2">
        <v>1234567.8899999999</v>
      </c>
      <c r="B11" s="2" t="s">
        <v>606</v>
      </c>
      <c r="C11" s="2"/>
    </row>
  </sheetData>
  <mergeCells count="1">
    <mergeCell ref="A1:C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6B53-8A48-4F97-80B4-CFA98CC4F27A}">
  <dimension ref="A1:F14"/>
  <sheetViews>
    <sheetView workbookViewId="0">
      <selection activeCell="R23" sqref="R23"/>
    </sheetView>
  </sheetViews>
  <sheetFormatPr defaultRowHeight="14.4" x14ac:dyDescent="0.3"/>
  <sheetData>
    <row r="1" spans="1:6" x14ac:dyDescent="0.3">
      <c r="A1" s="172" t="s">
        <v>607</v>
      </c>
      <c r="B1" s="132"/>
      <c r="C1" s="132"/>
      <c r="D1" s="132"/>
      <c r="E1" s="132"/>
      <c r="F1" s="133"/>
    </row>
    <row r="2" spans="1:6" x14ac:dyDescent="0.3">
      <c r="A2" s="134"/>
      <c r="B2" s="135"/>
      <c r="C2" s="135"/>
      <c r="D2" s="135"/>
      <c r="E2" s="135"/>
      <c r="F2" s="136"/>
    </row>
    <row r="3" spans="1:6" x14ac:dyDescent="0.3">
      <c r="A3" s="137"/>
      <c r="B3" s="138"/>
      <c r="C3" s="138"/>
      <c r="D3" s="138"/>
      <c r="E3" s="138"/>
      <c r="F3" s="139"/>
    </row>
    <row r="4" spans="1:6" ht="15.6" x14ac:dyDescent="0.3">
      <c r="A4" s="173" t="s">
        <v>608</v>
      </c>
      <c r="B4" s="143"/>
      <c r="C4" s="144"/>
      <c r="D4" s="173" t="s">
        <v>607</v>
      </c>
      <c r="E4" s="143"/>
      <c r="F4" s="144"/>
    </row>
    <row r="5" spans="1:6" x14ac:dyDescent="0.3">
      <c r="A5" s="171">
        <v>35</v>
      </c>
      <c r="B5" s="143"/>
      <c r="C5" s="144"/>
      <c r="D5" s="171"/>
      <c r="E5" s="143"/>
      <c r="F5" s="144"/>
    </row>
    <row r="6" spans="1:6" x14ac:dyDescent="0.3">
      <c r="A6" s="171">
        <v>5</v>
      </c>
      <c r="B6" s="143"/>
      <c r="C6" s="144"/>
      <c r="D6" s="171"/>
      <c r="E6" s="143"/>
      <c r="F6" s="144"/>
    </row>
    <row r="7" spans="1:6" x14ac:dyDescent="0.3">
      <c r="A7" s="171">
        <v>75</v>
      </c>
      <c r="B7" s="143"/>
      <c r="C7" s="144"/>
      <c r="D7" s="171"/>
      <c r="E7" s="143"/>
      <c r="F7" s="144"/>
    </row>
    <row r="8" spans="1:6" x14ac:dyDescent="0.3">
      <c r="A8" s="171">
        <v>34</v>
      </c>
      <c r="B8" s="143"/>
      <c r="C8" s="144"/>
      <c r="D8" s="171"/>
      <c r="E8" s="143"/>
      <c r="F8" s="144"/>
    </row>
    <row r="9" spans="1:6" x14ac:dyDescent="0.3">
      <c r="A9" s="171">
        <v>56</v>
      </c>
      <c r="B9" s="143"/>
      <c r="C9" s="144"/>
      <c r="D9" s="171"/>
      <c r="E9" s="143"/>
      <c r="F9" s="144"/>
    </row>
    <row r="10" spans="1:6" x14ac:dyDescent="0.3">
      <c r="A10" s="171">
        <v>65</v>
      </c>
      <c r="B10" s="143"/>
      <c r="C10" s="144"/>
      <c r="D10" s="171"/>
      <c r="E10" s="143"/>
      <c r="F10" s="144"/>
    </row>
    <row r="11" spans="1:6" x14ac:dyDescent="0.3">
      <c r="A11" s="171">
        <v>58</v>
      </c>
      <c r="B11" s="143"/>
      <c r="C11" s="144"/>
      <c r="D11" s="171"/>
      <c r="E11" s="143"/>
      <c r="F11" s="144"/>
    </row>
    <row r="12" spans="1:6" x14ac:dyDescent="0.3">
      <c r="A12" s="171">
        <v>64</v>
      </c>
      <c r="B12" s="143"/>
      <c r="C12" s="144"/>
      <c r="D12" s="171"/>
      <c r="E12" s="143"/>
      <c r="F12" s="144"/>
    </row>
    <row r="13" spans="1:6" x14ac:dyDescent="0.3">
      <c r="A13" s="171">
        <v>94</v>
      </c>
      <c r="B13" s="143"/>
      <c r="C13" s="144"/>
      <c r="D13" s="171"/>
      <c r="E13" s="143"/>
      <c r="F13" s="144"/>
    </row>
    <row r="14" spans="1:6" x14ac:dyDescent="0.3">
      <c r="A14" s="171">
        <v>155</v>
      </c>
      <c r="B14" s="143"/>
      <c r="C14" s="144"/>
      <c r="D14" s="171"/>
      <c r="E14" s="143"/>
      <c r="F14" s="144"/>
    </row>
  </sheetData>
  <mergeCells count="23">
    <mergeCell ref="A13:C13"/>
    <mergeCell ref="D13:F13"/>
    <mergeCell ref="A14:C14"/>
    <mergeCell ref="D14:F14"/>
    <mergeCell ref="A10:C10"/>
    <mergeCell ref="D10:F10"/>
    <mergeCell ref="A11:C11"/>
    <mergeCell ref="D11:F11"/>
    <mergeCell ref="A12:C12"/>
    <mergeCell ref="D12:F12"/>
    <mergeCell ref="A7:C7"/>
    <mergeCell ref="D7:F7"/>
    <mergeCell ref="A8:C8"/>
    <mergeCell ref="D8:F8"/>
    <mergeCell ref="A9:C9"/>
    <mergeCell ref="D9:F9"/>
    <mergeCell ref="A6:C6"/>
    <mergeCell ref="D6:F6"/>
    <mergeCell ref="A1:F3"/>
    <mergeCell ref="A4:C4"/>
    <mergeCell ref="D4:F4"/>
    <mergeCell ref="A5:C5"/>
    <mergeCell ref="D5:F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FFC0-78F6-4D73-80B6-9F7140A55198}">
  <dimension ref="A1:L10"/>
  <sheetViews>
    <sheetView workbookViewId="0">
      <selection activeCell="O12" sqref="O12"/>
    </sheetView>
  </sheetViews>
  <sheetFormatPr defaultRowHeight="14.4" x14ac:dyDescent="0.3"/>
  <sheetData>
    <row r="1" spans="1:12" x14ac:dyDescent="0.3">
      <c r="A1" s="172" t="s">
        <v>609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3"/>
    </row>
    <row r="2" spans="1:12" x14ac:dyDescent="0.3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6"/>
    </row>
    <row r="3" spans="1:12" x14ac:dyDescent="0.3">
      <c r="A3" s="137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9"/>
    </row>
    <row r="4" spans="1:12" ht="15.6" x14ac:dyDescent="0.3">
      <c r="A4" s="175" t="s">
        <v>610</v>
      </c>
      <c r="B4" s="138"/>
      <c r="C4" s="139"/>
      <c r="D4" s="175" t="s">
        <v>611</v>
      </c>
      <c r="E4" s="138"/>
      <c r="F4" s="139"/>
      <c r="G4" s="175" t="s">
        <v>612</v>
      </c>
      <c r="H4" s="138"/>
      <c r="I4" s="139"/>
      <c r="J4" s="175" t="s">
        <v>613</v>
      </c>
      <c r="K4" s="138"/>
      <c r="L4" s="139"/>
    </row>
    <row r="5" spans="1:12" ht="15.6" x14ac:dyDescent="0.3">
      <c r="A5" s="171" t="s">
        <v>614</v>
      </c>
      <c r="B5" s="143"/>
      <c r="C5" s="144"/>
      <c r="D5" s="171" t="s">
        <v>614</v>
      </c>
      <c r="E5" s="143"/>
      <c r="F5" s="144"/>
      <c r="G5" s="171"/>
      <c r="H5" s="143"/>
      <c r="I5" s="144"/>
      <c r="J5" s="174"/>
      <c r="K5" s="143"/>
      <c r="L5" s="144"/>
    </row>
    <row r="6" spans="1:12" ht="15.6" x14ac:dyDescent="0.3">
      <c r="A6" s="171" t="s">
        <v>615</v>
      </c>
      <c r="B6" s="143"/>
      <c r="C6" s="144"/>
      <c r="D6" s="171" t="s">
        <v>614</v>
      </c>
      <c r="E6" s="143"/>
      <c r="F6" s="144"/>
      <c r="G6" s="171"/>
      <c r="H6" s="143"/>
      <c r="I6" s="144"/>
      <c r="J6" s="174"/>
      <c r="K6" s="143"/>
      <c r="L6" s="144"/>
    </row>
    <row r="7" spans="1:12" ht="15.6" x14ac:dyDescent="0.3">
      <c r="A7" s="171" t="s">
        <v>616</v>
      </c>
      <c r="B7" s="143"/>
      <c r="C7" s="144"/>
      <c r="D7" s="171" t="s">
        <v>617</v>
      </c>
      <c r="E7" s="143"/>
      <c r="F7" s="144"/>
      <c r="G7" s="171"/>
      <c r="H7" s="143"/>
      <c r="I7" s="144"/>
      <c r="J7" s="174"/>
      <c r="K7" s="143"/>
      <c r="L7" s="144"/>
    </row>
    <row r="8" spans="1:12" ht="15.6" x14ac:dyDescent="0.3">
      <c r="A8" s="171">
        <v>2524</v>
      </c>
      <c r="B8" s="143"/>
      <c r="C8" s="144"/>
      <c r="D8" s="171">
        <v>2524</v>
      </c>
      <c r="E8" s="143"/>
      <c r="F8" s="144"/>
      <c r="G8" s="171"/>
      <c r="H8" s="143"/>
      <c r="I8" s="144"/>
      <c r="J8" s="174"/>
      <c r="K8" s="143"/>
      <c r="L8" s="144"/>
    </row>
    <row r="9" spans="1:12" ht="15.6" x14ac:dyDescent="0.3">
      <c r="A9" s="171" t="s">
        <v>618</v>
      </c>
      <c r="B9" s="143"/>
      <c r="C9" s="144"/>
      <c r="D9" s="171" t="s">
        <v>618</v>
      </c>
      <c r="E9" s="143"/>
      <c r="F9" s="144"/>
      <c r="G9" s="171"/>
      <c r="H9" s="143"/>
      <c r="I9" s="144"/>
      <c r="J9" s="174"/>
      <c r="K9" s="143"/>
      <c r="L9" s="144"/>
    </row>
    <row r="10" spans="1:12" ht="15.6" x14ac:dyDescent="0.3">
      <c r="A10" s="171">
        <v>32525</v>
      </c>
      <c r="B10" s="143"/>
      <c r="C10" s="144"/>
      <c r="D10" s="171">
        <v>32552</v>
      </c>
      <c r="E10" s="143"/>
      <c r="F10" s="144"/>
      <c r="G10" s="171"/>
      <c r="H10" s="143"/>
      <c r="I10" s="144"/>
      <c r="J10" s="174"/>
      <c r="K10" s="143"/>
      <c r="L10" s="144"/>
    </row>
  </sheetData>
  <mergeCells count="29">
    <mergeCell ref="A10:C10"/>
    <mergeCell ref="D10:F10"/>
    <mergeCell ref="G10:I10"/>
    <mergeCell ref="J10:L10"/>
    <mergeCell ref="A8:C8"/>
    <mergeCell ref="D8:F8"/>
    <mergeCell ref="G8:I8"/>
    <mergeCell ref="J8:L8"/>
    <mergeCell ref="A9:C9"/>
    <mergeCell ref="D9:F9"/>
    <mergeCell ref="G9:I9"/>
    <mergeCell ref="J9:L9"/>
    <mergeCell ref="A6:C6"/>
    <mergeCell ref="D6:F6"/>
    <mergeCell ref="G6:I6"/>
    <mergeCell ref="J6:L6"/>
    <mergeCell ref="A7:C7"/>
    <mergeCell ref="D7:F7"/>
    <mergeCell ref="G7:I7"/>
    <mergeCell ref="J7:L7"/>
    <mergeCell ref="A5:C5"/>
    <mergeCell ref="D5:F5"/>
    <mergeCell ref="G5:I5"/>
    <mergeCell ref="J5:L5"/>
    <mergeCell ref="A1:L3"/>
    <mergeCell ref="A4:C4"/>
    <mergeCell ref="D4:F4"/>
    <mergeCell ref="G4:I4"/>
    <mergeCell ref="J4:L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FEFD-3842-4643-9C6D-760693F2E622}">
  <dimension ref="A1:G22"/>
  <sheetViews>
    <sheetView workbookViewId="0">
      <selection activeCell="J18" sqref="J18"/>
    </sheetView>
  </sheetViews>
  <sheetFormatPr defaultRowHeight="14.4" x14ac:dyDescent="0.3"/>
  <cols>
    <col min="1" max="1" width="17.5546875" customWidth="1"/>
    <col min="2" max="2" width="10.44140625" bestFit="1" customWidth="1"/>
    <col min="3" max="3" width="19.21875" bestFit="1" customWidth="1"/>
    <col min="4" max="4" width="21.33203125" bestFit="1" customWidth="1"/>
    <col min="6" max="6" width="5" bestFit="1" customWidth="1"/>
    <col min="7" max="7" width="8.33203125" bestFit="1" customWidth="1"/>
  </cols>
  <sheetData>
    <row r="1" spans="1:7" x14ac:dyDescent="0.3">
      <c r="A1" s="129" t="s">
        <v>1</v>
      </c>
      <c r="B1" s="129" t="s">
        <v>111</v>
      </c>
      <c r="C1" s="129" t="s">
        <v>619</v>
      </c>
      <c r="D1" s="129"/>
      <c r="E1" s="26"/>
      <c r="F1" s="26"/>
      <c r="G1" s="26"/>
    </row>
    <row r="2" spans="1:7" x14ac:dyDescent="0.3">
      <c r="A2" s="130" t="s">
        <v>620</v>
      </c>
      <c r="B2" s="2">
        <v>41</v>
      </c>
      <c r="C2" s="2"/>
      <c r="D2" s="2"/>
      <c r="E2" s="26"/>
      <c r="F2" s="26"/>
      <c r="G2" s="26"/>
    </row>
    <row r="3" spans="1:7" ht="28.8" x14ac:dyDescent="0.3">
      <c r="A3" s="130" t="s">
        <v>621</v>
      </c>
      <c r="B3" s="2">
        <v>63</v>
      </c>
      <c r="C3" s="2"/>
      <c r="D3" s="2"/>
      <c r="E3" s="26"/>
    </row>
    <row r="4" spans="1:7" x14ac:dyDescent="0.3">
      <c r="A4" s="130" t="s">
        <v>622</v>
      </c>
      <c r="B4" s="2">
        <v>31</v>
      </c>
      <c r="C4" s="2"/>
      <c r="D4" s="2"/>
      <c r="E4" s="26"/>
    </row>
    <row r="5" spans="1:7" x14ac:dyDescent="0.3">
      <c r="A5" s="130" t="s">
        <v>623</v>
      </c>
      <c r="B5" s="2">
        <v>52</v>
      </c>
      <c r="C5" s="2"/>
      <c r="D5" s="2"/>
      <c r="E5" s="26"/>
    </row>
    <row r="6" spans="1:7" x14ac:dyDescent="0.3">
      <c r="A6" s="130" t="s">
        <v>624</v>
      </c>
      <c r="B6" s="2">
        <v>35</v>
      </c>
      <c r="C6" s="2"/>
      <c r="D6" s="2"/>
      <c r="E6" s="26"/>
    </row>
    <row r="7" spans="1:7" x14ac:dyDescent="0.3">
      <c r="A7" s="130" t="s">
        <v>625</v>
      </c>
      <c r="B7" s="2">
        <v>41</v>
      </c>
      <c r="C7" s="2"/>
      <c r="D7" s="2"/>
      <c r="E7" s="26"/>
      <c r="F7" s="26"/>
    </row>
    <row r="8" spans="1:7" x14ac:dyDescent="0.3">
      <c r="A8" s="130" t="s">
        <v>626</v>
      </c>
      <c r="B8" s="2">
        <v>63</v>
      </c>
      <c r="C8" s="2"/>
      <c r="D8" s="2"/>
      <c r="E8" s="26"/>
      <c r="F8" s="26"/>
      <c r="G8" s="26"/>
    </row>
    <row r="9" spans="1:7" x14ac:dyDescent="0.3">
      <c r="A9" s="130" t="s">
        <v>627</v>
      </c>
      <c r="B9" s="2">
        <v>35</v>
      </c>
      <c r="C9" s="2"/>
      <c r="D9" s="2"/>
      <c r="E9" s="26"/>
      <c r="F9" s="26"/>
      <c r="G9" s="26"/>
    </row>
    <row r="10" spans="1:7" x14ac:dyDescent="0.3">
      <c r="A10" s="130" t="s">
        <v>628</v>
      </c>
      <c r="B10" s="2">
        <v>25</v>
      </c>
      <c r="C10" s="2"/>
      <c r="D10" s="2"/>
      <c r="E10" s="26"/>
      <c r="F10" s="26"/>
      <c r="G10" s="26"/>
    </row>
    <row r="11" spans="1:7" x14ac:dyDescent="0.3">
      <c r="A11" s="130" t="s">
        <v>629</v>
      </c>
      <c r="B11" s="2">
        <v>52</v>
      </c>
      <c r="C11" s="2"/>
      <c r="D11" s="2"/>
      <c r="E11" s="26"/>
      <c r="F11" s="26"/>
      <c r="G11" s="26"/>
    </row>
    <row r="12" spans="1:7" x14ac:dyDescent="0.3">
      <c r="A12" s="130" t="s">
        <v>630</v>
      </c>
      <c r="B12" s="2">
        <v>41</v>
      </c>
      <c r="C12" s="2"/>
      <c r="D12" s="2"/>
      <c r="E12" s="26"/>
      <c r="F12" s="26"/>
      <c r="G12" s="26"/>
    </row>
    <row r="13" spans="1:7" x14ac:dyDescent="0.3">
      <c r="A13" s="130" t="s">
        <v>631</v>
      </c>
      <c r="B13" s="2">
        <v>63</v>
      </c>
      <c r="C13" s="2"/>
      <c r="D13" s="2"/>
      <c r="E13" s="26"/>
      <c r="F13" s="26"/>
      <c r="G13" s="26"/>
    </row>
    <row r="14" spans="1:7" x14ac:dyDescent="0.3">
      <c r="A14" s="130" t="s">
        <v>632</v>
      </c>
      <c r="B14" s="2">
        <v>35</v>
      </c>
      <c r="C14" s="2"/>
      <c r="D14" s="2"/>
      <c r="E14" s="26"/>
      <c r="F14" s="26"/>
      <c r="G14" s="26"/>
    </row>
    <row r="15" spans="1:7" x14ac:dyDescent="0.3">
      <c r="A15" s="130" t="s">
        <v>633</v>
      </c>
      <c r="B15" s="2">
        <v>25</v>
      </c>
      <c r="C15" s="2"/>
      <c r="D15" s="2"/>
      <c r="E15" s="26"/>
      <c r="F15" s="26"/>
      <c r="G15" s="26"/>
    </row>
    <row r="16" spans="1:7" x14ac:dyDescent="0.3">
      <c r="A16" s="130" t="s">
        <v>634</v>
      </c>
      <c r="B16" s="2">
        <v>52</v>
      </c>
      <c r="C16" s="2"/>
      <c r="D16" s="2"/>
      <c r="E16" s="26"/>
      <c r="F16" s="26"/>
      <c r="G16" s="26"/>
    </row>
    <row r="17" spans="1:7" x14ac:dyDescent="0.3">
      <c r="A17" s="130" t="s">
        <v>635</v>
      </c>
      <c r="B17" s="2">
        <v>35</v>
      </c>
      <c r="C17" s="2"/>
      <c r="D17" s="2"/>
      <c r="E17" s="26"/>
      <c r="F17" s="26"/>
      <c r="G17" s="26"/>
    </row>
    <row r="18" spans="1:7" x14ac:dyDescent="0.3">
      <c r="A18" s="130" t="s">
        <v>636</v>
      </c>
      <c r="B18" s="2">
        <v>41</v>
      </c>
      <c r="C18" s="2"/>
      <c r="D18" s="2"/>
      <c r="E18" s="26"/>
      <c r="F18" s="26"/>
      <c r="G18" s="26"/>
    </row>
    <row r="19" spans="1:7" x14ac:dyDescent="0.3">
      <c r="A19" s="130" t="s">
        <v>637</v>
      </c>
      <c r="B19" s="2">
        <v>63</v>
      </c>
      <c r="C19" s="2"/>
      <c r="D19" s="2"/>
      <c r="E19" s="26"/>
      <c r="F19" s="26"/>
      <c r="G19" s="26"/>
    </row>
    <row r="20" spans="1:7" x14ac:dyDescent="0.3">
      <c r="A20" s="130" t="s">
        <v>638</v>
      </c>
      <c r="B20" s="2">
        <v>31</v>
      </c>
      <c r="C20" s="2"/>
      <c r="D20" s="2"/>
      <c r="E20" s="26"/>
      <c r="F20" s="26"/>
      <c r="G20" s="26"/>
    </row>
    <row r="21" spans="1:7" x14ac:dyDescent="0.3">
      <c r="A21" s="130" t="s">
        <v>639</v>
      </c>
      <c r="B21" s="2">
        <v>52</v>
      </c>
      <c r="C21" s="2"/>
      <c r="D21" s="2"/>
      <c r="E21" s="26"/>
      <c r="F21" s="26"/>
      <c r="G21" s="26"/>
    </row>
    <row r="22" spans="1:7" x14ac:dyDescent="0.3">
      <c r="C2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C8A11-D6A2-4271-B254-2355F69D927D}">
  <dimension ref="A1:P21"/>
  <sheetViews>
    <sheetView workbookViewId="0">
      <selection activeCell="G11" sqref="G11"/>
    </sheetView>
  </sheetViews>
  <sheetFormatPr defaultRowHeight="14.4" x14ac:dyDescent="0.3"/>
  <cols>
    <col min="7" max="7" width="12.88671875" bestFit="1" customWidth="1"/>
  </cols>
  <sheetData>
    <row r="1" spans="1:16" x14ac:dyDescent="0.3">
      <c r="A1" s="1" t="s">
        <v>0</v>
      </c>
      <c r="B1" s="1" t="s">
        <v>1</v>
      </c>
      <c r="C1" s="1" t="s">
        <v>33</v>
      </c>
      <c r="D1" s="55" t="s">
        <v>222</v>
      </c>
      <c r="E1" s="55" t="s">
        <v>219</v>
      </c>
      <c r="F1" s="55" t="s">
        <v>223</v>
      </c>
      <c r="G1" s="55" t="s">
        <v>224</v>
      </c>
    </row>
    <row r="2" spans="1:16" ht="15" thickBot="1" x14ac:dyDescent="0.35">
      <c r="A2" s="2">
        <v>1</v>
      </c>
      <c r="B2" s="2" t="s">
        <v>6</v>
      </c>
      <c r="C2" s="2">
        <v>5211</v>
      </c>
      <c r="O2" s="11"/>
      <c r="P2" s="12"/>
    </row>
    <row r="3" spans="1:16" x14ac:dyDescent="0.3">
      <c r="A3" s="2">
        <v>2</v>
      </c>
      <c r="B3" s="2" t="s">
        <v>7</v>
      </c>
      <c r="C3" s="2">
        <v>4500</v>
      </c>
    </row>
    <row r="4" spans="1:16" x14ac:dyDescent="0.3">
      <c r="A4" s="2">
        <v>3</v>
      </c>
      <c r="B4" s="2" t="s">
        <v>8</v>
      </c>
      <c r="C4" s="2">
        <v>6541</v>
      </c>
    </row>
    <row r="5" spans="1:16" x14ac:dyDescent="0.3">
      <c r="A5" s="2">
        <v>4</v>
      </c>
      <c r="B5" s="2" t="s">
        <v>9</v>
      </c>
      <c r="C5" s="2">
        <v>9541</v>
      </c>
    </row>
    <row r="6" spans="1:16" x14ac:dyDescent="0.3">
      <c r="A6" s="2">
        <v>5</v>
      </c>
      <c r="B6" s="2" t="s">
        <v>10</v>
      </c>
      <c r="C6" s="2">
        <v>6633</v>
      </c>
    </row>
    <row r="7" spans="1:16" x14ac:dyDescent="0.3">
      <c r="A7" s="2">
        <v>6</v>
      </c>
      <c r="B7" s="2" t="s">
        <v>11</v>
      </c>
      <c r="C7" s="2">
        <v>9500</v>
      </c>
    </row>
    <row r="8" spans="1:16" x14ac:dyDescent="0.3">
      <c r="A8" s="2">
        <v>7</v>
      </c>
      <c r="B8" s="2" t="s">
        <v>12</v>
      </c>
      <c r="C8" s="2">
        <v>2000</v>
      </c>
    </row>
    <row r="9" spans="1:16" x14ac:dyDescent="0.3">
      <c r="A9" s="2">
        <v>8</v>
      </c>
      <c r="B9" s="2" t="s">
        <v>13</v>
      </c>
      <c r="C9" s="2">
        <v>2410</v>
      </c>
    </row>
    <row r="10" spans="1:16" x14ac:dyDescent="0.3">
      <c r="A10" s="2">
        <v>9</v>
      </c>
      <c r="B10" s="2" t="s">
        <v>14</v>
      </c>
      <c r="C10" s="2">
        <v>6504</v>
      </c>
    </row>
    <row r="11" spans="1:16" x14ac:dyDescent="0.3">
      <c r="A11" s="2">
        <v>10</v>
      </c>
      <c r="B11" s="2" t="s">
        <v>15</v>
      </c>
      <c r="C11" s="2">
        <v>8450</v>
      </c>
    </row>
    <row r="19" spans="1:2" ht="15" thickBot="1" x14ac:dyDescent="0.35"/>
    <row r="20" spans="1:2" x14ac:dyDescent="0.3">
      <c r="A20" s="9" t="s">
        <v>34</v>
      </c>
      <c r="B20" s="10">
        <v>8</v>
      </c>
    </row>
    <row r="21" spans="1:2" ht="15" thickBot="1" x14ac:dyDescent="0.35">
      <c r="A21" s="11" t="s">
        <v>35</v>
      </c>
      <c r="B21" s="1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7A51-CE4E-42F1-8C26-7802DAB69476}">
  <dimension ref="A1:O13"/>
  <sheetViews>
    <sheetView workbookViewId="0">
      <selection activeCell="H14" sqref="H14"/>
    </sheetView>
  </sheetViews>
  <sheetFormatPr defaultRowHeight="14.4" x14ac:dyDescent="0.3"/>
  <sheetData>
    <row r="1" spans="1:15" x14ac:dyDescent="0.3">
      <c r="A1" s="13" t="s">
        <v>36</v>
      </c>
      <c r="B1" s="13" t="s">
        <v>37</v>
      </c>
      <c r="C1" s="13" t="s">
        <v>38</v>
      </c>
      <c r="D1" s="13" t="s">
        <v>39</v>
      </c>
      <c r="E1" s="13" t="s">
        <v>40</v>
      </c>
    </row>
    <row r="2" spans="1:15" x14ac:dyDescent="0.3">
      <c r="A2" s="2">
        <v>1</v>
      </c>
      <c r="B2" s="2" t="s">
        <v>6</v>
      </c>
      <c r="C2" s="2">
        <v>420</v>
      </c>
      <c r="D2" s="2">
        <v>541</v>
      </c>
      <c r="E2" s="2">
        <v>123</v>
      </c>
    </row>
    <row r="3" spans="1:15" x14ac:dyDescent="0.3">
      <c r="A3" s="2">
        <v>2</v>
      </c>
      <c r="B3" s="2" t="s">
        <v>7</v>
      </c>
      <c r="C3" s="2">
        <v>952</v>
      </c>
      <c r="D3" s="2">
        <v>230</v>
      </c>
      <c r="E3" s="2">
        <v>420</v>
      </c>
    </row>
    <row r="4" spans="1:15" x14ac:dyDescent="0.3">
      <c r="A4" s="2">
        <v>3</v>
      </c>
      <c r="B4" s="2" t="s">
        <v>8</v>
      </c>
      <c r="C4" s="2">
        <v>201</v>
      </c>
      <c r="D4" s="2">
        <v>444</v>
      </c>
      <c r="E4" s="2">
        <v>652</v>
      </c>
    </row>
    <row r="5" spans="1:15" x14ac:dyDescent="0.3">
      <c r="A5" s="2">
        <v>4</v>
      </c>
      <c r="B5" s="2" t="s">
        <v>9</v>
      </c>
      <c r="C5" s="2">
        <v>495</v>
      </c>
      <c r="D5" s="2">
        <v>452</v>
      </c>
      <c r="E5" s="2">
        <v>214</v>
      </c>
    </row>
    <row r="6" spans="1:15" x14ac:dyDescent="0.3">
      <c r="A6" s="2">
        <v>5</v>
      </c>
      <c r="B6" s="2" t="s">
        <v>10</v>
      </c>
      <c r="C6" s="2">
        <v>412</v>
      </c>
      <c r="D6" s="2">
        <v>142</v>
      </c>
      <c r="E6" s="2">
        <v>950</v>
      </c>
    </row>
    <row r="9" spans="1:15" x14ac:dyDescent="0.3">
      <c r="L9" s="141" t="s">
        <v>41</v>
      </c>
      <c r="M9" s="132"/>
      <c r="N9" s="132"/>
      <c r="O9" s="133"/>
    </row>
    <row r="10" spans="1:15" x14ac:dyDescent="0.3">
      <c r="L10" s="134"/>
      <c r="M10" s="135"/>
      <c r="N10" s="135"/>
      <c r="O10" s="136"/>
    </row>
    <row r="11" spans="1:15" x14ac:dyDescent="0.3">
      <c r="L11" s="134"/>
      <c r="M11" s="135"/>
      <c r="N11" s="135"/>
      <c r="O11" s="136"/>
    </row>
    <row r="12" spans="1:15" x14ac:dyDescent="0.3">
      <c r="L12" s="134"/>
      <c r="M12" s="135"/>
      <c r="N12" s="135"/>
      <c r="O12" s="136"/>
    </row>
    <row r="13" spans="1:15" x14ac:dyDescent="0.3">
      <c r="L13" s="137"/>
      <c r="M13" s="138"/>
      <c r="N13" s="138"/>
      <c r="O13" s="139"/>
    </row>
  </sheetData>
  <mergeCells count="1">
    <mergeCell ref="L9:O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6492-147B-4936-B30C-EA5FF909AF3C}">
  <dimension ref="A1:L30"/>
  <sheetViews>
    <sheetView workbookViewId="0">
      <selection activeCell="L25" sqref="L25"/>
    </sheetView>
  </sheetViews>
  <sheetFormatPr defaultRowHeight="14.4" x14ac:dyDescent="0.3"/>
  <cols>
    <col min="6" max="6" width="16" bestFit="1" customWidth="1"/>
  </cols>
  <sheetData>
    <row r="1" spans="1:12" ht="15" thickBot="1" x14ac:dyDescent="0.35">
      <c r="A1" s="1" t="s">
        <v>36</v>
      </c>
      <c r="B1" s="1" t="s">
        <v>1</v>
      </c>
      <c r="C1" s="1" t="s">
        <v>43</v>
      </c>
      <c r="D1" s="1" t="s">
        <v>44</v>
      </c>
      <c r="E1" s="1" t="s">
        <v>46</v>
      </c>
      <c r="F1" s="1" t="s">
        <v>47</v>
      </c>
      <c r="K1" s="18" t="s">
        <v>48</v>
      </c>
      <c r="L1" s="17">
        <v>3</v>
      </c>
    </row>
    <row r="2" spans="1:12" x14ac:dyDescent="0.3">
      <c r="A2" s="2">
        <v>1</v>
      </c>
      <c r="B2" s="2" t="s">
        <v>11</v>
      </c>
      <c r="C2" s="2">
        <v>54000</v>
      </c>
      <c r="D2" s="2">
        <v>5</v>
      </c>
      <c r="E2" s="2"/>
      <c r="F2" s="2"/>
    </row>
    <row r="3" spans="1:12" x14ac:dyDescent="0.3">
      <c r="A3" s="2">
        <v>2</v>
      </c>
      <c r="B3" s="2" t="s">
        <v>12</v>
      </c>
      <c r="C3" s="2">
        <v>4500</v>
      </c>
      <c r="D3" s="2">
        <v>4</v>
      </c>
      <c r="E3" s="2"/>
      <c r="F3" s="2"/>
    </row>
    <row r="4" spans="1:12" x14ac:dyDescent="0.3">
      <c r="A4" s="2">
        <v>3</v>
      </c>
      <c r="B4" s="2" t="s">
        <v>13</v>
      </c>
      <c r="C4" s="2">
        <v>35900</v>
      </c>
      <c r="D4" s="2">
        <v>5</v>
      </c>
      <c r="E4" s="2"/>
      <c r="F4" s="2"/>
    </row>
    <row r="5" spans="1:12" x14ac:dyDescent="0.3">
      <c r="A5" s="2">
        <v>4</v>
      </c>
      <c r="B5" s="2" t="s">
        <v>14</v>
      </c>
      <c r="C5" s="2">
        <v>95880</v>
      </c>
      <c r="D5" s="2">
        <v>3</v>
      </c>
      <c r="E5" s="2"/>
      <c r="F5" s="2"/>
    </row>
    <row r="6" spans="1:12" x14ac:dyDescent="0.3">
      <c r="A6" s="2">
        <v>5</v>
      </c>
      <c r="B6" s="2" t="s">
        <v>15</v>
      </c>
      <c r="C6" s="2">
        <v>6000</v>
      </c>
      <c r="D6" s="2">
        <v>2</v>
      </c>
      <c r="E6" s="2"/>
      <c r="F6" s="2"/>
    </row>
    <row r="7" spans="1:12" x14ac:dyDescent="0.3">
      <c r="A7" s="2">
        <v>6</v>
      </c>
      <c r="B7" s="2" t="s">
        <v>8</v>
      </c>
      <c r="C7" s="2">
        <v>48500</v>
      </c>
      <c r="D7" s="2">
        <v>4</v>
      </c>
      <c r="E7" s="2"/>
      <c r="F7" s="2"/>
    </row>
    <row r="8" spans="1:12" x14ac:dyDescent="0.3">
      <c r="A8" s="2">
        <v>7</v>
      </c>
      <c r="B8" s="2" t="s">
        <v>9</v>
      </c>
      <c r="C8" s="2">
        <v>65000</v>
      </c>
      <c r="D8" s="2">
        <v>2</v>
      </c>
      <c r="E8" s="2"/>
      <c r="F8" s="2"/>
    </row>
    <row r="14" spans="1:12" x14ac:dyDescent="0.3">
      <c r="A14" s="1" t="s">
        <v>36</v>
      </c>
      <c r="B14" s="1" t="s">
        <v>1</v>
      </c>
      <c r="C14" s="1" t="s">
        <v>43</v>
      </c>
      <c r="D14" s="14" t="s">
        <v>44</v>
      </c>
      <c r="E14" s="1" t="s">
        <v>45</v>
      </c>
    </row>
    <row r="15" spans="1:12" x14ac:dyDescent="0.3">
      <c r="A15" s="2">
        <v>1</v>
      </c>
      <c r="B15" s="2" t="s">
        <v>6</v>
      </c>
      <c r="C15" s="2">
        <v>25000</v>
      </c>
      <c r="D15" s="15">
        <v>5</v>
      </c>
      <c r="E15" s="2">
        <v>2</v>
      </c>
    </row>
    <row r="16" spans="1:12" x14ac:dyDescent="0.3">
      <c r="A16" s="2">
        <v>2</v>
      </c>
      <c r="B16" s="2" t="s">
        <v>7</v>
      </c>
      <c r="C16" s="2">
        <v>32000</v>
      </c>
      <c r="D16" s="15">
        <v>6</v>
      </c>
      <c r="E16" s="2">
        <v>3</v>
      </c>
    </row>
    <row r="17" spans="1:9" x14ac:dyDescent="0.3">
      <c r="A17" s="2">
        <v>3</v>
      </c>
      <c r="B17" s="2" t="s">
        <v>8</v>
      </c>
      <c r="C17" s="2">
        <v>35000</v>
      </c>
      <c r="D17" s="15">
        <v>4</v>
      </c>
      <c r="E17" s="2">
        <v>1</v>
      </c>
    </row>
    <row r="18" spans="1:9" x14ac:dyDescent="0.3">
      <c r="A18" s="2">
        <v>4</v>
      </c>
      <c r="B18" s="2" t="s">
        <v>9</v>
      </c>
      <c r="C18" s="2">
        <v>80000</v>
      </c>
      <c r="D18" s="15">
        <v>6</v>
      </c>
      <c r="E18" s="2">
        <v>2</v>
      </c>
    </row>
    <row r="19" spans="1:9" x14ac:dyDescent="0.3">
      <c r="A19" s="2">
        <v>5</v>
      </c>
      <c r="B19" s="2" t="s">
        <v>10</v>
      </c>
      <c r="C19" s="2">
        <v>23000</v>
      </c>
      <c r="D19" s="15">
        <v>5</v>
      </c>
      <c r="E19" s="2">
        <v>1</v>
      </c>
    </row>
    <row r="20" spans="1:9" ht="15" thickBot="1" x14ac:dyDescent="0.35"/>
    <row r="21" spans="1:9" ht="15" thickBot="1" x14ac:dyDescent="0.35">
      <c r="H21" s="16" t="s">
        <v>44</v>
      </c>
      <c r="I21" s="17">
        <v>8</v>
      </c>
    </row>
    <row r="25" spans="1:9" x14ac:dyDescent="0.3">
      <c r="A25" s="1" t="s">
        <v>36</v>
      </c>
      <c r="B25" s="1" t="s">
        <v>1</v>
      </c>
      <c r="C25" s="1" t="s">
        <v>43</v>
      </c>
      <c r="D25" s="1" t="s">
        <v>45</v>
      </c>
    </row>
    <row r="26" spans="1:9" x14ac:dyDescent="0.3">
      <c r="A26" s="2">
        <v>1</v>
      </c>
      <c r="B26" s="2" t="s">
        <v>9</v>
      </c>
      <c r="C26" s="2">
        <v>52000</v>
      </c>
      <c r="D26" s="2">
        <v>2</v>
      </c>
    </row>
    <row r="27" spans="1:9" x14ac:dyDescent="0.3">
      <c r="A27" s="2">
        <v>2</v>
      </c>
      <c r="B27" s="2" t="s">
        <v>10</v>
      </c>
      <c r="C27" s="2">
        <v>42000</v>
      </c>
      <c r="D27" s="2">
        <v>3</v>
      </c>
    </row>
    <row r="28" spans="1:9" x14ac:dyDescent="0.3">
      <c r="A28" s="2">
        <v>3</v>
      </c>
      <c r="B28" s="2" t="s">
        <v>11</v>
      </c>
      <c r="C28" s="2">
        <v>30000</v>
      </c>
      <c r="D28" s="2">
        <v>2</v>
      </c>
    </row>
    <row r="29" spans="1:9" x14ac:dyDescent="0.3">
      <c r="A29" s="2">
        <v>4</v>
      </c>
      <c r="B29" s="2" t="s">
        <v>12</v>
      </c>
      <c r="C29" s="2">
        <v>21000</v>
      </c>
      <c r="D29" s="2">
        <v>2</v>
      </c>
    </row>
    <row r="30" spans="1:9" x14ac:dyDescent="0.3">
      <c r="A30" s="2">
        <v>5</v>
      </c>
      <c r="B30" s="2" t="s">
        <v>13</v>
      </c>
      <c r="C30" s="2">
        <v>32000</v>
      </c>
      <c r="D30" s="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5225-E3CD-4007-BE94-C3F21811A1B6}">
  <dimension ref="B3:M37"/>
  <sheetViews>
    <sheetView workbookViewId="0">
      <selection activeCell="O15" sqref="O15"/>
    </sheetView>
  </sheetViews>
  <sheetFormatPr defaultRowHeight="14.4" x14ac:dyDescent="0.3"/>
  <sheetData>
    <row r="3" spans="2:13" ht="18" x14ac:dyDescent="0.35">
      <c r="B3" s="19" t="s">
        <v>49</v>
      </c>
      <c r="C3" s="19" t="s">
        <v>50</v>
      </c>
    </row>
    <row r="4" spans="2:13" x14ac:dyDescent="0.3">
      <c r="B4" s="7" t="s">
        <v>51</v>
      </c>
      <c r="C4" s="7">
        <v>20000</v>
      </c>
    </row>
    <row r="5" spans="2:13" x14ac:dyDescent="0.3">
      <c r="B5" s="7" t="s">
        <v>52</v>
      </c>
      <c r="C5" s="7">
        <v>52000</v>
      </c>
    </row>
    <row r="6" spans="2:13" x14ac:dyDescent="0.3">
      <c r="B6" s="7" t="s">
        <v>53</v>
      </c>
      <c r="C6" s="7">
        <v>35000</v>
      </c>
      <c r="H6" s="20"/>
      <c r="I6" s="8" t="s">
        <v>58</v>
      </c>
      <c r="L6" s="20"/>
      <c r="M6" s="8" t="s">
        <v>59</v>
      </c>
    </row>
    <row r="7" spans="2:13" x14ac:dyDescent="0.3">
      <c r="B7" s="7" t="s">
        <v>52</v>
      </c>
      <c r="C7" s="7">
        <v>42000</v>
      </c>
      <c r="H7" s="7" t="s">
        <v>52</v>
      </c>
      <c r="I7" s="7"/>
      <c r="L7" s="7" t="s">
        <v>52</v>
      </c>
      <c r="M7" s="7"/>
    </row>
    <row r="8" spans="2:13" x14ac:dyDescent="0.3">
      <c r="B8" s="7" t="s">
        <v>54</v>
      </c>
      <c r="C8" s="7">
        <v>16000</v>
      </c>
      <c r="H8" s="7" t="s">
        <v>51</v>
      </c>
      <c r="I8" s="7"/>
      <c r="L8" s="7" t="s">
        <v>51</v>
      </c>
      <c r="M8" s="7"/>
    </row>
    <row r="9" spans="2:13" x14ac:dyDescent="0.3">
      <c r="B9" s="7" t="s">
        <v>55</v>
      </c>
      <c r="C9" s="7">
        <v>23000</v>
      </c>
      <c r="H9" s="7" t="s">
        <v>56</v>
      </c>
      <c r="I9" s="7"/>
      <c r="L9" s="7" t="s">
        <v>56</v>
      </c>
      <c r="M9" s="7"/>
    </row>
    <row r="10" spans="2:13" x14ac:dyDescent="0.3">
      <c r="B10" s="7" t="s">
        <v>56</v>
      </c>
      <c r="C10" s="7">
        <v>45000</v>
      </c>
    </row>
    <row r="11" spans="2:13" x14ac:dyDescent="0.3">
      <c r="B11" s="7" t="s">
        <v>52</v>
      </c>
      <c r="C11" s="7">
        <v>32000</v>
      </c>
    </row>
    <row r="12" spans="2:13" x14ac:dyDescent="0.3">
      <c r="B12" s="7" t="s">
        <v>54</v>
      </c>
      <c r="C12" s="7">
        <v>41000</v>
      </c>
    </row>
    <row r="13" spans="2:13" x14ac:dyDescent="0.3">
      <c r="B13" s="7" t="s">
        <v>55</v>
      </c>
      <c r="C13" s="7">
        <v>12000</v>
      </c>
    </row>
    <row r="14" spans="2:13" x14ac:dyDescent="0.3">
      <c r="B14" s="7" t="s">
        <v>56</v>
      </c>
      <c r="C14" s="7">
        <v>32000</v>
      </c>
    </row>
    <row r="15" spans="2:13" x14ac:dyDescent="0.3">
      <c r="B15" s="7" t="s">
        <v>56</v>
      </c>
      <c r="C15" s="7">
        <v>16000</v>
      </c>
    </row>
    <row r="16" spans="2:13" x14ac:dyDescent="0.3">
      <c r="B16" s="7" t="s">
        <v>54</v>
      </c>
      <c r="C16" s="7">
        <v>52000</v>
      </c>
    </row>
    <row r="17" spans="2:3" x14ac:dyDescent="0.3">
      <c r="B17" s="7" t="s">
        <v>53</v>
      </c>
      <c r="C17" s="7">
        <v>13000</v>
      </c>
    </row>
    <row r="18" spans="2:3" x14ac:dyDescent="0.3">
      <c r="B18" s="7" t="s">
        <v>52</v>
      </c>
      <c r="C18" s="7">
        <v>43000</v>
      </c>
    </row>
    <row r="19" spans="2:3" x14ac:dyDescent="0.3">
      <c r="B19" s="7" t="s">
        <v>54</v>
      </c>
      <c r="C19" s="7">
        <v>16000</v>
      </c>
    </row>
    <row r="20" spans="2:3" x14ac:dyDescent="0.3">
      <c r="B20" s="7" t="s">
        <v>51</v>
      </c>
      <c r="C20" s="7">
        <v>25000</v>
      </c>
    </row>
    <row r="21" spans="2:3" x14ac:dyDescent="0.3">
      <c r="B21" s="7" t="s">
        <v>57</v>
      </c>
      <c r="C21" s="7">
        <v>34000</v>
      </c>
    </row>
    <row r="22" spans="2:3" x14ac:dyDescent="0.3">
      <c r="B22" s="7" t="s">
        <v>53</v>
      </c>
      <c r="C22" s="7">
        <v>25000</v>
      </c>
    </row>
    <row r="23" spans="2:3" x14ac:dyDescent="0.3">
      <c r="B23" s="7" t="s">
        <v>52</v>
      </c>
      <c r="C23" s="7">
        <v>16000</v>
      </c>
    </row>
    <row r="24" spans="2:3" x14ac:dyDescent="0.3">
      <c r="B24" s="7" t="s">
        <v>56</v>
      </c>
      <c r="C24" s="7">
        <v>45000</v>
      </c>
    </row>
    <row r="25" spans="2:3" x14ac:dyDescent="0.3">
      <c r="B25" s="7" t="s">
        <v>54</v>
      </c>
      <c r="C25" s="7">
        <v>34000</v>
      </c>
    </row>
    <row r="26" spans="2:3" x14ac:dyDescent="0.3">
      <c r="B26" s="7" t="s">
        <v>56</v>
      </c>
      <c r="C26" s="7">
        <v>24000</v>
      </c>
    </row>
    <row r="27" spans="2:3" x14ac:dyDescent="0.3">
      <c r="B27" s="7" t="s">
        <v>52</v>
      </c>
      <c r="C27" s="7">
        <v>18000</v>
      </c>
    </row>
    <row r="28" spans="2:3" x14ac:dyDescent="0.3">
      <c r="B28" s="7" t="s">
        <v>54</v>
      </c>
      <c r="C28" s="7">
        <v>23000</v>
      </c>
    </row>
    <row r="29" spans="2:3" x14ac:dyDescent="0.3">
      <c r="B29" s="7" t="s">
        <v>56</v>
      </c>
      <c r="C29" s="7">
        <v>17000</v>
      </c>
    </row>
    <row r="30" spans="2:3" x14ac:dyDescent="0.3">
      <c r="B30" s="7" t="s">
        <v>56</v>
      </c>
      <c r="C30" s="7">
        <v>45000</v>
      </c>
    </row>
    <row r="31" spans="2:3" x14ac:dyDescent="0.3">
      <c r="B31" s="7" t="s">
        <v>54</v>
      </c>
      <c r="C31" s="7">
        <v>32000</v>
      </c>
    </row>
    <row r="32" spans="2:3" x14ac:dyDescent="0.3">
      <c r="B32" s="7" t="s">
        <v>53</v>
      </c>
      <c r="C32" s="7">
        <v>41000</v>
      </c>
    </row>
    <row r="33" spans="2:3" x14ac:dyDescent="0.3">
      <c r="B33" s="7" t="s">
        <v>52</v>
      </c>
      <c r="C33" s="7">
        <v>12000</v>
      </c>
    </row>
    <row r="34" spans="2:3" x14ac:dyDescent="0.3">
      <c r="B34" s="7" t="s">
        <v>51</v>
      </c>
      <c r="C34" s="7">
        <v>32000</v>
      </c>
    </row>
    <row r="35" spans="2:3" x14ac:dyDescent="0.3">
      <c r="B35" s="7" t="s">
        <v>51</v>
      </c>
      <c r="C35" s="7">
        <v>16000</v>
      </c>
    </row>
    <row r="36" spans="2:3" x14ac:dyDescent="0.3">
      <c r="B36" s="7" t="s">
        <v>52</v>
      </c>
      <c r="C36" s="7">
        <v>52000</v>
      </c>
    </row>
    <row r="37" spans="2:3" x14ac:dyDescent="0.3">
      <c r="B37" s="7" t="s">
        <v>51</v>
      </c>
      <c r="C37" s="7">
        <v>13000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AF047-196C-4C82-B15B-17594398042A}">
  <dimension ref="A1:J13"/>
  <sheetViews>
    <sheetView workbookViewId="0">
      <selection activeCell="P5" sqref="P5"/>
    </sheetView>
  </sheetViews>
  <sheetFormatPr defaultRowHeight="14.4" x14ac:dyDescent="0.3"/>
  <cols>
    <col min="1" max="1" width="18.6640625" bestFit="1" customWidth="1"/>
    <col min="2" max="2" width="12.21875" bestFit="1" customWidth="1"/>
    <col min="4" max="4" width="11.109375" customWidth="1"/>
    <col min="8" max="8" width="12.21875" bestFit="1" customWidth="1"/>
    <col min="10" max="10" width="11.5546875" bestFit="1" customWidth="1"/>
  </cols>
  <sheetData>
    <row r="1" spans="1:10" ht="18" x14ac:dyDescent="0.35">
      <c r="A1" s="21" t="s">
        <v>60</v>
      </c>
      <c r="B1" s="21" t="s">
        <v>61</v>
      </c>
      <c r="C1" s="21" t="s">
        <v>62</v>
      </c>
      <c r="D1" s="21" t="s">
        <v>63</v>
      </c>
    </row>
    <row r="2" spans="1:10" x14ac:dyDescent="0.3">
      <c r="A2" s="22" t="s">
        <v>52</v>
      </c>
      <c r="B2" s="22" t="s">
        <v>64</v>
      </c>
      <c r="C2" s="22" t="s">
        <v>65</v>
      </c>
      <c r="D2" s="23">
        <v>15000</v>
      </c>
    </row>
    <row r="3" spans="1:10" x14ac:dyDescent="0.3">
      <c r="A3" s="22" t="s">
        <v>55</v>
      </c>
      <c r="B3" s="22" t="s">
        <v>66</v>
      </c>
      <c r="C3" s="22" t="s">
        <v>67</v>
      </c>
      <c r="D3" s="23">
        <v>60000</v>
      </c>
      <c r="H3" s="20"/>
      <c r="I3" s="20"/>
      <c r="J3" s="24" t="s">
        <v>79</v>
      </c>
    </row>
    <row r="4" spans="1:10" x14ac:dyDescent="0.3">
      <c r="A4" s="22" t="s">
        <v>68</v>
      </c>
      <c r="B4" s="22" t="s">
        <v>64</v>
      </c>
      <c r="C4" s="22" t="s">
        <v>65</v>
      </c>
      <c r="D4" s="23">
        <v>18000</v>
      </c>
      <c r="H4" s="7" t="s">
        <v>64</v>
      </c>
      <c r="I4" s="7" t="s">
        <v>65</v>
      </c>
      <c r="J4" s="7"/>
    </row>
    <row r="5" spans="1:10" x14ac:dyDescent="0.3">
      <c r="A5" s="22" t="s">
        <v>69</v>
      </c>
      <c r="B5" s="22" t="s">
        <v>66</v>
      </c>
      <c r="C5" s="22" t="s">
        <v>67</v>
      </c>
      <c r="D5" s="23">
        <v>63000</v>
      </c>
      <c r="H5" s="7" t="s">
        <v>66</v>
      </c>
      <c r="I5" s="7" t="s">
        <v>67</v>
      </c>
      <c r="J5" s="7"/>
    </row>
    <row r="6" spans="1:10" x14ac:dyDescent="0.3">
      <c r="A6" s="22" t="s">
        <v>70</v>
      </c>
      <c r="B6" s="22" t="s">
        <v>64</v>
      </c>
      <c r="C6" s="22" t="s">
        <v>71</v>
      </c>
      <c r="D6" s="23">
        <v>25000</v>
      </c>
      <c r="H6" s="20"/>
      <c r="I6" s="20"/>
      <c r="J6" s="20"/>
    </row>
    <row r="7" spans="1:10" x14ac:dyDescent="0.3">
      <c r="A7" s="22" t="s">
        <v>72</v>
      </c>
      <c r="B7" s="22" t="s">
        <v>66</v>
      </c>
      <c r="C7" s="22" t="s">
        <v>73</v>
      </c>
      <c r="D7" s="23">
        <v>36000</v>
      </c>
      <c r="H7" s="20"/>
      <c r="I7" s="20"/>
      <c r="J7" s="20"/>
    </row>
    <row r="8" spans="1:10" x14ac:dyDescent="0.3">
      <c r="A8" s="22" t="s">
        <v>74</v>
      </c>
      <c r="B8" s="22" t="s">
        <v>66</v>
      </c>
      <c r="C8" s="22" t="s">
        <v>73</v>
      </c>
      <c r="D8" s="23">
        <v>84000</v>
      </c>
      <c r="H8" s="20"/>
      <c r="I8" s="20"/>
      <c r="J8" s="24" t="s">
        <v>80</v>
      </c>
    </row>
    <row r="9" spans="1:10" x14ac:dyDescent="0.3">
      <c r="A9" s="22" t="s">
        <v>10</v>
      </c>
      <c r="B9" s="22" t="s">
        <v>64</v>
      </c>
      <c r="C9" s="22" t="s">
        <v>65</v>
      </c>
      <c r="D9" s="23">
        <v>95000</v>
      </c>
      <c r="H9" s="7" t="s">
        <v>64</v>
      </c>
      <c r="I9" s="7" t="s">
        <v>71</v>
      </c>
      <c r="J9" s="7"/>
    </row>
    <row r="10" spans="1:10" x14ac:dyDescent="0.3">
      <c r="A10" s="22" t="s">
        <v>75</v>
      </c>
      <c r="B10" s="22" t="s">
        <v>66</v>
      </c>
      <c r="C10" s="22" t="s">
        <v>67</v>
      </c>
      <c r="D10" s="23">
        <v>12000</v>
      </c>
      <c r="H10" s="7" t="s">
        <v>66</v>
      </c>
      <c r="I10" s="7" t="s">
        <v>73</v>
      </c>
      <c r="J10" s="7"/>
    </row>
    <row r="11" spans="1:10" x14ac:dyDescent="0.3">
      <c r="A11" s="22" t="s">
        <v>76</v>
      </c>
      <c r="B11" s="22" t="s">
        <v>66</v>
      </c>
      <c r="C11" s="22" t="s">
        <v>67</v>
      </c>
      <c r="D11" s="23">
        <v>45000</v>
      </c>
    </row>
    <row r="12" spans="1:10" x14ac:dyDescent="0.3">
      <c r="A12" s="22" t="s">
        <v>77</v>
      </c>
      <c r="B12" s="22" t="s">
        <v>64</v>
      </c>
      <c r="C12" s="22" t="s">
        <v>71</v>
      </c>
      <c r="D12" s="23">
        <v>65000</v>
      </c>
    </row>
    <row r="13" spans="1:10" x14ac:dyDescent="0.3">
      <c r="A13" s="22" t="s">
        <v>78</v>
      </c>
      <c r="B13" s="22" t="s">
        <v>64</v>
      </c>
      <c r="C13" s="22" t="s">
        <v>65</v>
      </c>
      <c r="D13" s="23">
        <v>54000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BA01-F79B-44B0-8A8F-A03954DB3215}">
  <dimension ref="B5:C26"/>
  <sheetViews>
    <sheetView workbookViewId="0">
      <selection activeCell="F24" sqref="F24"/>
    </sheetView>
  </sheetViews>
  <sheetFormatPr defaultRowHeight="14.4" x14ac:dyDescent="0.3"/>
  <cols>
    <col min="2" max="2" width="16.109375" bestFit="1" customWidth="1"/>
  </cols>
  <sheetData>
    <row r="5" spans="3:3" x14ac:dyDescent="0.3">
      <c r="C5" s="2">
        <v>25</v>
      </c>
    </row>
    <row r="6" spans="3:3" x14ac:dyDescent="0.3">
      <c r="C6" s="2">
        <v>45</v>
      </c>
    </row>
    <row r="7" spans="3:3" x14ac:dyDescent="0.3">
      <c r="C7" s="2" t="s">
        <v>81</v>
      </c>
    </row>
    <row r="8" spans="3:3" x14ac:dyDescent="0.3">
      <c r="C8" s="2">
        <v>25</v>
      </c>
    </row>
    <row r="9" spans="3:3" x14ac:dyDescent="0.3">
      <c r="C9" s="2"/>
    </row>
    <row r="10" spans="3:3" x14ac:dyDescent="0.3">
      <c r="C10" s="2" t="s">
        <v>82</v>
      </c>
    </row>
    <row r="11" spans="3:3" x14ac:dyDescent="0.3">
      <c r="C11" s="2">
        <v>123</v>
      </c>
    </row>
    <row r="12" spans="3:3" x14ac:dyDescent="0.3">
      <c r="C12" s="2" t="s">
        <v>83</v>
      </c>
    </row>
    <row r="13" spans="3:3" x14ac:dyDescent="0.3">
      <c r="C13" s="2" t="s">
        <v>84</v>
      </c>
    </row>
    <row r="14" spans="3:3" x14ac:dyDescent="0.3">
      <c r="C14" s="2"/>
    </row>
    <row r="15" spans="3:3" x14ac:dyDescent="0.3">
      <c r="C15" s="2">
        <v>25</v>
      </c>
    </row>
    <row r="16" spans="3:3" x14ac:dyDescent="0.3">
      <c r="C16" s="2">
        <v>45</v>
      </c>
    </row>
    <row r="17" spans="2:3" x14ac:dyDescent="0.3">
      <c r="C17" s="2"/>
    </row>
    <row r="18" spans="2:3" x14ac:dyDescent="0.3">
      <c r="C18" s="2">
        <v>32</v>
      </c>
    </row>
    <row r="19" spans="2:3" x14ac:dyDescent="0.3">
      <c r="C19" s="2" t="s">
        <v>85</v>
      </c>
    </row>
    <row r="20" spans="2:3" x14ac:dyDescent="0.3">
      <c r="C20" s="2">
        <v>22</v>
      </c>
    </row>
    <row r="24" spans="2:3" x14ac:dyDescent="0.3">
      <c r="B24" s="25" t="s">
        <v>86</v>
      </c>
      <c r="C24" s="2"/>
    </row>
    <row r="25" spans="2:3" x14ac:dyDescent="0.3">
      <c r="B25" s="25" t="s">
        <v>87</v>
      </c>
      <c r="C25" s="2"/>
    </row>
    <row r="26" spans="2:3" x14ac:dyDescent="0.3">
      <c r="B26" s="25" t="s">
        <v>88</v>
      </c>
      <c r="C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Marksheet</vt:lpstr>
      <vt:lpstr>sum_product</vt:lpstr>
      <vt:lpstr>power</vt:lpstr>
      <vt:lpstr>gst_discount</vt:lpstr>
      <vt:lpstr>min_discount</vt:lpstr>
      <vt:lpstr>Interest</vt:lpstr>
      <vt:lpstr>Sumif_Averageif</vt:lpstr>
      <vt:lpstr>Sumifs_averageifs</vt:lpstr>
      <vt:lpstr>Count</vt:lpstr>
      <vt:lpstr>Countif</vt:lpstr>
      <vt:lpstr>Countifs</vt:lpstr>
      <vt:lpstr>Ampersand_Concatenate</vt:lpstr>
      <vt:lpstr>String</vt:lpstr>
      <vt:lpstr>Logical Operations</vt:lpstr>
      <vt:lpstr>Round</vt:lpstr>
      <vt:lpstr>Rank</vt:lpstr>
      <vt:lpstr>Today_now()</vt:lpstr>
      <vt:lpstr>Date_Time</vt:lpstr>
      <vt:lpstr>Edate_Eomonth</vt:lpstr>
      <vt:lpstr>Datediff</vt:lpstr>
      <vt:lpstr>Datevalue_Timevalue</vt:lpstr>
      <vt:lpstr>Day_Days360_Yearfrac</vt:lpstr>
      <vt:lpstr>Weekday_weeknum</vt:lpstr>
      <vt:lpstr>Workdays_Workday,intl</vt:lpstr>
      <vt:lpstr>networkdays_networkdays.intl</vt:lpstr>
      <vt:lpstr>Data</vt:lpstr>
      <vt:lpstr>Lookup</vt:lpstr>
      <vt:lpstr>Index_Offset</vt:lpstr>
      <vt:lpstr>Offset_Sumoffset</vt:lpstr>
      <vt:lpstr>Hyperlink</vt:lpstr>
      <vt:lpstr>Text</vt:lpstr>
      <vt:lpstr>Char</vt:lpstr>
      <vt:lpstr>Exact</vt:lpstr>
      <vt:lpstr>Nested if else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rutu surve</cp:lastModifiedBy>
  <dcterms:created xsi:type="dcterms:W3CDTF">2024-02-29T07:25:19Z</dcterms:created>
  <dcterms:modified xsi:type="dcterms:W3CDTF">2024-05-02T11:33:29Z</dcterms:modified>
</cp:coreProperties>
</file>