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ocuments\datacytochromy\project_resources\optuna\"/>
    </mc:Choice>
  </mc:AlternateContent>
  <xr:revisionPtr revIDLastSave="0" documentId="13_ncr:1_{95D13F91-D775-4446-AB87-97FB14E5CAA6}" xr6:coauthVersionLast="47" xr6:coauthVersionMax="47" xr10:uidLastSave="{00000000-0000-0000-0000-000000000000}"/>
  <bookViews>
    <workbookView xWindow="-120" yWindow="-120" windowWidth="29040" windowHeight="15840" xr2:uid="{3A496B5D-D67D-4DA1-B5CC-3FC2C604CE09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1" i="1" l="1"/>
  <c r="L49" i="1"/>
  <c r="AD57" i="1"/>
  <c r="AC57" i="1"/>
  <c r="AB57" i="1"/>
  <c r="AA57" i="1"/>
  <c r="Z57" i="1"/>
  <c r="AD56" i="1"/>
  <c r="AC56" i="1"/>
  <c r="AB56" i="1"/>
  <c r="AA56" i="1"/>
  <c r="Z56" i="1"/>
  <c r="AD55" i="1"/>
  <c r="AC55" i="1"/>
  <c r="AB55" i="1"/>
  <c r="AA55" i="1"/>
  <c r="Z55" i="1"/>
  <c r="W57" i="1"/>
  <c r="V57" i="1"/>
  <c r="U57" i="1"/>
  <c r="T57" i="1"/>
  <c r="S57" i="1"/>
  <c r="W56" i="1"/>
  <c r="V56" i="1"/>
  <c r="U56" i="1"/>
  <c r="T56" i="1"/>
  <c r="S56" i="1"/>
  <c r="W55" i="1"/>
  <c r="V55" i="1"/>
  <c r="U55" i="1"/>
  <c r="T55" i="1"/>
  <c r="S55" i="1"/>
  <c r="N57" i="1"/>
  <c r="M57" i="1"/>
  <c r="L57" i="1"/>
  <c r="K57" i="1"/>
  <c r="J57" i="1"/>
  <c r="N56" i="1"/>
  <c r="M56" i="1"/>
  <c r="L56" i="1"/>
  <c r="K56" i="1"/>
  <c r="J56" i="1"/>
  <c r="N55" i="1"/>
  <c r="M55" i="1"/>
  <c r="L55" i="1"/>
  <c r="K55" i="1"/>
  <c r="J55" i="1"/>
  <c r="C56" i="1"/>
  <c r="D56" i="1"/>
  <c r="E56" i="1"/>
  <c r="F56" i="1"/>
  <c r="G56" i="1"/>
  <c r="C57" i="1"/>
  <c r="D57" i="1"/>
  <c r="E57" i="1"/>
  <c r="F57" i="1"/>
  <c r="G57" i="1"/>
  <c r="D55" i="1"/>
  <c r="E55" i="1"/>
  <c r="F55" i="1"/>
  <c r="G55" i="1"/>
  <c r="C55" i="1"/>
  <c r="AB51" i="1"/>
  <c r="AB50" i="1"/>
  <c r="AB49" i="1"/>
  <c r="U51" i="1"/>
  <c r="U50" i="1"/>
  <c r="U49" i="1"/>
  <c r="L51" i="1"/>
  <c r="L50" i="1"/>
  <c r="E50" i="1"/>
  <c r="E51" i="1"/>
  <c r="E49" i="1"/>
  <c r="Z30" i="1"/>
  <c r="AA30" i="1"/>
  <c r="AB30" i="1"/>
  <c r="AC30" i="1"/>
  <c r="AD30" i="1"/>
  <c r="Z31" i="1"/>
  <c r="AA31" i="1"/>
  <c r="AB31" i="1"/>
  <c r="AC31" i="1"/>
  <c r="AD31" i="1"/>
  <c r="AA29" i="1"/>
  <c r="AB29" i="1"/>
  <c r="AC29" i="1"/>
  <c r="AD29" i="1"/>
  <c r="Z29" i="1"/>
  <c r="W31" i="1"/>
  <c r="V31" i="1"/>
  <c r="U31" i="1"/>
  <c r="T31" i="1"/>
  <c r="W30" i="1"/>
  <c r="V30" i="1"/>
  <c r="U30" i="1"/>
  <c r="T30" i="1"/>
  <c r="S30" i="1"/>
  <c r="W29" i="1"/>
  <c r="V29" i="1"/>
  <c r="U29" i="1"/>
  <c r="T29" i="1"/>
  <c r="S29" i="1"/>
  <c r="AB25" i="1"/>
  <c r="U25" i="1"/>
  <c r="AB24" i="1"/>
  <c r="U24" i="1"/>
  <c r="AB23" i="1"/>
  <c r="U23" i="1"/>
  <c r="AB15" i="1"/>
  <c r="U15" i="1"/>
  <c r="AB14" i="1"/>
  <c r="U14" i="1"/>
  <c r="AB13" i="1"/>
  <c r="U13" i="1"/>
  <c r="L15" i="1"/>
  <c r="L14" i="1"/>
  <c r="L13" i="1"/>
  <c r="E15" i="1"/>
  <c r="E14" i="1"/>
  <c r="E13" i="1"/>
  <c r="E25" i="1"/>
  <c r="E24" i="1"/>
  <c r="E23" i="1"/>
  <c r="L24" i="1"/>
  <c r="L25" i="1"/>
  <c r="L23" i="1"/>
  <c r="N31" i="1"/>
  <c r="M31" i="1"/>
  <c r="L31" i="1"/>
  <c r="K31" i="1"/>
  <c r="N30" i="1"/>
  <c r="M30" i="1"/>
  <c r="L30" i="1"/>
  <c r="K30" i="1"/>
  <c r="J30" i="1"/>
  <c r="N29" i="1"/>
  <c r="M29" i="1"/>
  <c r="L29" i="1"/>
  <c r="K29" i="1"/>
  <c r="J29" i="1"/>
  <c r="C30" i="1"/>
  <c r="D30" i="1"/>
  <c r="E30" i="1"/>
  <c r="F30" i="1"/>
  <c r="G30" i="1"/>
  <c r="D31" i="1"/>
  <c r="E31" i="1"/>
  <c r="F31" i="1"/>
  <c r="G31" i="1"/>
  <c r="D29" i="1"/>
  <c r="E29" i="1"/>
  <c r="F29" i="1"/>
  <c r="G29" i="1"/>
  <c r="C29" i="1"/>
</calcChain>
</file>

<file path=xl/sharedStrings.xml><?xml version="1.0" encoding="utf-8"?>
<sst xmlns="http://schemas.openxmlformats.org/spreadsheetml/2006/main" count="254" uniqueCount="34">
  <si>
    <t>random</t>
  </si>
  <si>
    <t>3A4</t>
  </si>
  <si>
    <t>RLM</t>
  </si>
  <si>
    <t>HLC</t>
  </si>
  <si>
    <t>linear</t>
  </si>
  <si>
    <t>KRR</t>
  </si>
  <si>
    <t>GB</t>
  </si>
  <si>
    <t>RF</t>
  </si>
  <si>
    <t>ANN</t>
  </si>
  <si>
    <t>scaffold splitter</t>
  </si>
  <si>
    <t>N/A</t>
  </si>
  <si>
    <t>OPTUNA</t>
  </si>
  <si>
    <t>SCIKIT-LEARN</t>
  </si>
  <si>
    <t>N/A*</t>
  </si>
  <si>
    <t>3A4-ANN</t>
  </si>
  <si>
    <t>RLM-RF</t>
  </si>
  <si>
    <t>HLC-RF</t>
  </si>
  <si>
    <t>3A4-RF</t>
  </si>
  <si>
    <t>RLM-KRR</t>
  </si>
  <si>
    <t>3A4-GB</t>
  </si>
  <si>
    <t>HLC-linear</t>
  </si>
  <si>
    <t>SK-LEARN –  OPTUNA</t>
  </si>
  <si>
    <t>best:</t>
  </si>
  <si>
    <t>MORGAN FINGERPRINT</t>
  </si>
  <si>
    <t>JAZZY FEATURES</t>
  </si>
  <si>
    <t>n_trials = 50</t>
  </si>
  <si>
    <t>n_trials = 200</t>
  </si>
  <si>
    <t>runtime … 4 hrs</t>
  </si>
  <si>
    <t>HLC: 189 mols</t>
  </si>
  <si>
    <t>RLM: 2530 mols</t>
  </si>
  <si>
    <t>3A4: 70 mols</t>
  </si>
  <si>
    <t>HLC-GB</t>
  </si>
  <si>
    <t>Lower rmsd with scikit-learn</t>
  </si>
  <si>
    <t>Lower rmsd with Optuna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</si>
</sst>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39277-9E89-402B-A72C-D043DAA2EEA0}">
  <dimension ref="B2:AD57"/>
  <sheetViews>
    <sheetView tabSelected="1" topLeftCell="A25" workbookViewId="0">
      <selection activeCell="S37" sqref="S37"/>
    </sheetView>
  </sheetViews>
  <sheetFormatPr defaultRowHeight="15" x14ac:dyDescent="0.25"/>
  <cols>
    <col min="11" max="11" width="10.140625" customWidth="1"/>
    <col min="26" max="26" width="9.5703125" bestFit="1" customWidth="1"/>
  </cols>
  <sheetData>
    <row r="2" spans="2:30" x14ac:dyDescent="0.25">
      <c r="B2" t="s">
        <v>30</v>
      </c>
      <c r="D2" t="s">
        <v>29</v>
      </c>
      <c r="F2" t="s">
        <v>28</v>
      </c>
    </row>
    <row r="3" spans="2:30" x14ac:dyDescent="0.25">
      <c r="P3" s="3" t="s">
        <v>25</v>
      </c>
    </row>
    <row r="4" spans="2:30" x14ac:dyDescent="0.25">
      <c r="H4" s="1" t="s">
        <v>23</v>
      </c>
      <c r="X4" s="1" t="s">
        <v>24</v>
      </c>
    </row>
    <row r="6" spans="2:30" x14ac:dyDescent="0.25">
      <c r="H6" s="1" t="s">
        <v>11</v>
      </c>
      <c r="X6" s="1" t="s">
        <v>11</v>
      </c>
    </row>
    <row r="7" spans="2:30" x14ac:dyDescent="0.25">
      <c r="E7" s="1" t="s">
        <v>0</v>
      </c>
      <c r="L7" s="1" t="s">
        <v>9</v>
      </c>
      <c r="U7" s="1" t="s">
        <v>0</v>
      </c>
      <c r="AB7" s="1" t="s">
        <v>9</v>
      </c>
    </row>
    <row r="8" spans="2:30" x14ac:dyDescent="0.25">
      <c r="C8" t="s">
        <v>4</v>
      </c>
      <c r="D8" t="s">
        <v>5</v>
      </c>
      <c r="E8" t="s">
        <v>6</v>
      </c>
      <c r="F8" t="s">
        <v>7</v>
      </c>
      <c r="G8" t="s">
        <v>8</v>
      </c>
      <c r="J8" t="s">
        <v>4</v>
      </c>
      <c r="K8" t="s">
        <v>5</v>
      </c>
      <c r="L8" t="s">
        <v>6</v>
      </c>
      <c r="M8" t="s">
        <v>7</v>
      </c>
      <c r="N8" t="s">
        <v>8</v>
      </c>
      <c r="S8" t="s">
        <v>4</v>
      </c>
      <c r="T8" t="s">
        <v>5</v>
      </c>
      <c r="U8" t="s">
        <v>6</v>
      </c>
      <c r="V8" t="s">
        <v>7</v>
      </c>
      <c r="W8" t="s">
        <v>8</v>
      </c>
      <c r="Z8" t="s">
        <v>4</v>
      </c>
      <c r="AA8" t="s">
        <v>5</v>
      </c>
      <c r="AB8" t="s">
        <v>6</v>
      </c>
      <c r="AC8" t="s">
        <v>7</v>
      </c>
      <c r="AD8" t="s">
        <v>8</v>
      </c>
    </row>
    <row r="9" spans="2:30" x14ac:dyDescent="0.25">
      <c r="B9" t="s">
        <v>1</v>
      </c>
      <c r="C9" s="2">
        <v>1.677</v>
      </c>
      <c r="D9" s="2">
        <v>1.2350000000000001</v>
      </c>
      <c r="E9" s="2">
        <v>1.2250000000000001</v>
      </c>
      <c r="F9" s="2">
        <v>1.139</v>
      </c>
      <c r="G9" s="2">
        <v>1.125</v>
      </c>
      <c r="I9" t="s">
        <v>1</v>
      </c>
      <c r="J9" s="2">
        <v>1.7110000000000001</v>
      </c>
      <c r="K9" s="2">
        <v>1.3240000000000001</v>
      </c>
      <c r="L9" s="2">
        <v>1.1439999999999999</v>
      </c>
      <c r="M9" s="2">
        <v>1.1359999999999999</v>
      </c>
      <c r="N9" s="2">
        <v>1.1499999999999999</v>
      </c>
      <c r="R9" t="s">
        <v>1</v>
      </c>
      <c r="S9" s="2">
        <v>1.361</v>
      </c>
      <c r="T9" s="2">
        <v>1.3979999999999999</v>
      </c>
      <c r="U9" s="2">
        <v>1.0629999999999999</v>
      </c>
      <c r="V9" s="2">
        <v>1.1180000000000001</v>
      </c>
      <c r="W9" s="2">
        <v>2.89</v>
      </c>
      <c r="Y9" t="s">
        <v>1</v>
      </c>
      <c r="Z9" s="2">
        <v>1.363</v>
      </c>
      <c r="AA9" s="2">
        <v>1.375</v>
      </c>
      <c r="AB9" s="2">
        <v>1.0149999999999999</v>
      </c>
      <c r="AC9" s="2">
        <v>1.121</v>
      </c>
      <c r="AD9" s="2">
        <v>2.36</v>
      </c>
    </row>
    <row r="10" spans="2:30" x14ac:dyDescent="0.25">
      <c r="B10" t="s">
        <v>2</v>
      </c>
      <c r="C10" s="2">
        <v>1.004</v>
      </c>
      <c r="D10" s="2">
        <v>1.0109999999999999</v>
      </c>
      <c r="E10" s="2">
        <v>0.96899999999999997</v>
      </c>
      <c r="F10" s="2">
        <v>0.95</v>
      </c>
      <c r="G10" s="2">
        <v>1.0489999999999999</v>
      </c>
      <c r="I10" t="s">
        <v>2</v>
      </c>
      <c r="J10" s="2">
        <v>1.0089999999999999</v>
      </c>
      <c r="K10" s="2">
        <v>1.016</v>
      </c>
      <c r="L10" s="2">
        <v>0.97499999999999998</v>
      </c>
      <c r="M10" s="2">
        <v>0.95899999999999996</v>
      </c>
      <c r="N10" s="2">
        <v>1.0349999999999999</v>
      </c>
      <c r="R10" t="s">
        <v>2</v>
      </c>
      <c r="S10" s="2">
        <v>1.054</v>
      </c>
      <c r="T10" s="2">
        <v>1.1080000000000001</v>
      </c>
      <c r="U10" s="2">
        <v>0.99199999999999999</v>
      </c>
      <c r="V10" s="2">
        <v>0.98599999999999999</v>
      </c>
      <c r="W10" s="2">
        <v>1.0389999999999999</v>
      </c>
      <c r="Y10" t="s">
        <v>2</v>
      </c>
      <c r="Z10" s="2">
        <v>1.06</v>
      </c>
      <c r="AA10" s="2">
        <v>1.1100000000000001</v>
      </c>
      <c r="AB10" s="2">
        <v>0.999</v>
      </c>
      <c r="AC10" s="2">
        <v>0.99299999999999999</v>
      </c>
      <c r="AD10" s="2">
        <v>1.008</v>
      </c>
    </row>
    <row r="11" spans="2:30" x14ac:dyDescent="0.25">
      <c r="B11" t="s">
        <v>3</v>
      </c>
      <c r="C11" s="2" t="s">
        <v>13</v>
      </c>
      <c r="D11" s="2">
        <v>0.58599999999999997</v>
      </c>
      <c r="E11" s="2">
        <v>0.52800000000000002</v>
      </c>
      <c r="F11" s="2">
        <v>0.51800000000000002</v>
      </c>
      <c r="G11" s="2">
        <v>1.0169999999999999</v>
      </c>
      <c r="I11" t="s">
        <v>3</v>
      </c>
      <c r="J11" s="2" t="s">
        <v>13</v>
      </c>
      <c r="K11" s="2">
        <v>0.55000000000000004</v>
      </c>
      <c r="L11" s="2">
        <v>0.45300000000000001</v>
      </c>
      <c r="M11" s="2">
        <v>0.44</v>
      </c>
      <c r="N11" s="2">
        <v>1.0840000000000001</v>
      </c>
      <c r="R11" t="s">
        <v>3</v>
      </c>
      <c r="S11" s="2">
        <v>0.60099999999999998</v>
      </c>
      <c r="T11" s="2">
        <v>0.86499999999999999</v>
      </c>
      <c r="U11" s="2">
        <v>0.623</v>
      </c>
      <c r="V11" s="2">
        <v>0.58599999999999997</v>
      </c>
      <c r="W11" s="2">
        <v>1.6819999999999999</v>
      </c>
      <c r="Y11" t="s">
        <v>3</v>
      </c>
      <c r="Z11" s="2">
        <v>0.79100000000000004</v>
      </c>
      <c r="AA11" s="2">
        <v>0.46300000000000002</v>
      </c>
      <c r="AB11" s="2">
        <v>0.46300000000000002</v>
      </c>
      <c r="AC11" s="2">
        <v>0.44900000000000001</v>
      </c>
      <c r="AD11" s="2">
        <v>1.631</v>
      </c>
    </row>
    <row r="13" spans="2:30" x14ac:dyDescent="0.25">
      <c r="C13" t="s">
        <v>22</v>
      </c>
      <c r="D13" t="s">
        <v>14</v>
      </c>
      <c r="E13" s="2">
        <f>MIN(C9:G9)</f>
        <v>1.125</v>
      </c>
      <c r="J13" t="s">
        <v>22</v>
      </c>
      <c r="K13" t="s">
        <v>17</v>
      </c>
      <c r="L13" s="2">
        <f>MIN(J9:N9)</f>
        <v>1.1359999999999999</v>
      </c>
      <c r="S13" t="s">
        <v>22</v>
      </c>
      <c r="T13" t="s">
        <v>1</v>
      </c>
      <c r="U13" s="2">
        <f>MIN(S9:W9)</f>
        <v>1.0629999999999999</v>
      </c>
      <c r="Z13" t="s">
        <v>22</v>
      </c>
      <c r="AA13" t="s">
        <v>1</v>
      </c>
      <c r="AB13" s="2">
        <f>MIN(Z9:AD9)</f>
        <v>1.0149999999999999</v>
      </c>
    </row>
    <row r="14" spans="2:30" x14ac:dyDescent="0.25">
      <c r="D14" t="s">
        <v>15</v>
      </c>
      <c r="E14" s="2">
        <f>MIN(C10:G10)</f>
        <v>0.95</v>
      </c>
      <c r="K14" t="s">
        <v>15</v>
      </c>
      <c r="L14" s="2">
        <f>MIN(J10:N10)</f>
        <v>0.95899999999999996</v>
      </c>
      <c r="T14" t="s">
        <v>2</v>
      </c>
      <c r="U14" s="2">
        <f>MIN(S10:W10)</f>
        <v>0.98599999999999999</v>
      </c>
      <c r="AA14" t="s">
        <v>2</v>
      </c>
      <c r="AB14" s="2">
        <f>MIN(Z10:AD10)</f>
        <v>0.99299999999999999</v>
      </c>
    </row>
    <row r="15" spans="2:30" x14ac:dyDescent="0.25">
      <c r="D15" t="s">
        <v>16</v>
      </c>
      <c r="E15" s="2">
        <f>MIN(C11:G11)</f>
        <v>0.51800000000000002</v>
      </c>
      <c r="K15" t="s">
        <v>16</v>
      </c>
      <c r="L15" s="2">
        <f>MIN(J11:N11)</f>
        <v>0.44</v>
      </c>
      <c r="T15" t="s">
        <v>3</v>
      </c>
      <c r="U15" s="2">
        <f>MIN(S11:W11)</f>
        <v>0.58599999999999997</v>
      </c>
      <c r="AA15" t="s">
        <v>3</v>
      </c>
      <c r="AB15" s="2">
        <f>MIN(Z11:AD11)</f>
        <v>0.44900000000000001</v>
      </c>
    </row>
    <row r="16" spans="2:30" x14ac:dyDescent="0.25">
      <c r="H16" s="1" t="s">
        <v>12</v>
      </c>
      <c r="X16" s="1" t="s">
        <v>12</v>
      </c>
    </row>
    <row r="17" spans="2:30" x14ac:dyDescent="0.25">
      <c r="E17" s="1" t="s">
        <v>0</v>
      </c>
      <c r="L17" s="1" t="s">
        <v>9</v>
      </c>
      <c r="U17" s="1" t="s">
        <v>0</v>
      </c>
      <c r="AB17" s="1" t="s">
        <v>9</v>
      </c>
    </row>
    <row r="18" spans="2:30" x14ac:dyDescent="0.25">
      <c r="C18" t="s">
        <v>4</v>
      </c>
      <c r="D18" t="s">
        <v>5</v>
      </c>
      <c r="E18" t="s">
        <v>6</v>
      </c>
      <c r="F18" t="s">
        <v>7</v>
      </c>
      <c r="G18" t="s">
        <v>8</v>
      </c>
      <c r="J18" t="s">
        <v>4</v>
      </c>
      <c r="K18" t="s">
        <v>5</v>
      </c>
      <c r="L18" t="s">
        <v>6</v>
      </c>
      <c r="M18" t="s">
        <v>7</v>
      </c>
      <c r="N18" t="s">
        <v>8</v>
      </c>
      <c r="S18" t="s">
        <v>4</v>
      </c>
      <c r="T18" t="s">
        <v>5</v>
      </c>
      <c r="U18" t="s">
        <v>6</v>
      </c>
      <c r="V18" t="s">
        <v>7</v>
      </c>
      <c r="W18" t="s">
        <v>8</v>
      </c>
      <c r="Z18" t="s">
        <v>4</v>
      </c>
      <c r="AA18" t="s">
        <v>5</v>
      </c>
      <c r="AB18" t="s">
        <v>6</v>
      </c>
      <c r="AC18" t="s">
        <v>7</v>
      </c>
      <c r="AD18" t="s">
        <v>8</v>
      </c>
    </row>
    <row r="19" spans="2:30" x14ac:dyDescent="0.25">
      <c r="B19" t="s">
        <v>1</v>
      </c>
      <c r="C19" s="2">
        <v>1.81</v>
      </c>
      <c r="D19" s="2">
        <v>1.65</v>
      </c>
      <c r="E19" s="2">
        <v>1.373</v>
      </c>
      <c r="F19" s="2">
        <v>1.3360000000000001</v>
      </c>
      <c r="G19" s="2">
        <v>1.675</v>
      </c>
      <c r="I19" t="s">
        <v>1</v>
      </c>
      <c r="J19" s="2">
        <v>1.7569999999999999</v>
      </c>
      <c r="K19" s="2">
        <v>1.337</v>
      </c>
      <c r="L19" s="2">
        <v>1.3089999999999999</v>
      </c>
      <c r="M19" s="2">
        <v>1.431</v>
      </c>
      <c r="N19" s="2">
        <v>1.371</v>
      </c>
      <c r="R19" t="s">
        <v>1</v>
      </c>
      <c r="S19" s="2">
        <v>1.8779999999999999</v>
      </c>
      <c r="T19" s="2">
        <v>1.6830000000000001</v>
      </c>
      <c r="U19" s="2">
        <v>1.3069999999999999</v>
      </c>
      <c r="V19" s="2">
        <v>1.522</v>
      </c>
      <c r="W19" s="2">
        <v>1.677</v>
      </c>
      <c r="Y19" t="s">
        <v>1</v>
      </c>
      <c r="Z19" s="2">
        <v>1.5069999999999999</v>
      </c>
      <c r="AA19" s="2">
        <v>1.4850000000000001</v>
      </c>
      <c r="AB19" s="2">
        <v>1.421</v>
      </c>
      <c r="AC19" s="2">
        <v>1.448</v>
      </c>
      <c r="AD19" s="2">
        <v>1.6539999999999999</v>
      </c>
    </row>
    <row r="20" spans="2:30" x14ac:dyDescent="0.25">
      <c r="B20" t="s">
        <v>2</v>
      </c>
      <c r="C20" s="2">
        <v>0.95599999999999996</v>
      </c>
      <c r="D20" s="2">
        <v>0.88100000000000001</v>
      </c>
      <c r="E20" s="2">
        <v>0.89</v>
      </c>
      <c r="F20" s="2">
        <v>0.90300000000000002</v>
      </c>
      <c r="G20" s="2">
        <v>0.95399999999999996</v>
      </c>
      <c r="I20" t="s">
        <v>2</v>
      </c>
      <c r="J20" s="2">
        <v>1.3839999999999999</v>
      </c>
      <c r="K20" s="2">
        <v>1.3420000000000001</v>
      </c>
      <c r="L20" s="2">
        <v>1.3560000000000001</v>
      </c>
      <c r="M20" s="2">
        <v>1.3979999999999999</v>
      </c>
      <c r="N20" s="2">
        <v>1.3839999999999999</v>
      </c>
      <c r="R20" t="s">
        <v>2</v>
      </c>
      <c r="S20" s="2">
        <v>0.98299999999999998</v>
      </c>
      <c r="T20" s="2">
        <v>0.96199999999999997</v>
      </c>
      <c r="U20" s="2">
        <v>0.96299999999999997</v>
      </c>
      <c r="V20" s="2">
        <v>0.93700000000000006</v>
      </c>
      <c r="W20" s="2">
        <v>0.995</v>
      </c>
      <c r="Y20" t="s">
        <v>2</v>
      </c>
      <c r="Z20" s="2">
        <v>1.339</v>
      </c>
      <c r="AA20" s="2">
        <v>1.3440000000000001</v>
      </c>
      <c r="AB20" s="2">
        <v>1.3520000000000001</v>
      </c>
      <c r="AC20" s="2">
        <v>1.3560000000000001</v>
      </c>
      <c r="AD20" s="2">
        <v>1.38</v>
      </c>
    </row>
    <row r="21" spans="2:30" x14ac:dyDescent="0.25">
      <c r="B21" t="s">
        <v>3</v>
      </c>
      <c r="C21" s="2">
        <v>0.61399999999999999</v>
      </c>
      <c r="D21" s="2">
        <v>0.57099999999999995</v>
      </c>
      <c r="E21" s="2">
        <v>0.55800000000000005</v>
      </c>
      <c r="F21" s="2">
        <v>0.54400000000000004</v>
      </c>
      <c r="G21" s="2">
        <v>0.60299999999999998</v>
      </c>
      <c r="I21" t="s">
        <v>3</v>
      </c>
      <c r="J21" s="2">
        <v>1.2949999999999999</v>
      </c>
      <c r="K21" s="2">
        <v>1.3049999999999999</v>
      </c>
      <c r="L21" s="2">
        <v>1.329</v>
      </c>
      <c r="M21" s="2">
        <v>1.3260000000000001</v>
      </c>
      <c r="N21" s="2">
        <v>1.4410000000000001</v>
      </c>
      <c r="R21" t="s">
        <v>3</v>
      </c>
      <c r="S21" s="2">
        <v>0.55500000000000005</v>
      </c>
      <c r="T21">
        <v>0.51500000000000001</v>
      </c>
      <c r="U21" s="2">
        <v>0.51600000000000001</v>
      </c>
      <c r="V21" s="2">
        <v>0.505</v>
      </c>
      <c r="W21" s="2">
        <v>0.92700000000000005</v>
      </c>
      <c r="Y21" t="s">
        <v>3</v>
      </c>
      <c r="Z21" s="2">
        <v>1.284</v>
      </c>
      <c r="AA21" s="2">
        <v>1.2649999999999999</v>
      </c>
      <c r="AB21" s="2">
        <v>1.2809999999999999</v>
      </c>
      <c r="AC21" s="2">
        <v>1.2470000000000001</v>
      </c>
      <c r="AD21" s="2">
        <v>1.4510000000000001</v>
      </c>
    </row>
    <row r="23" spans="2:30" x14ac:dyDescent="0.25">
      <c r="C23" t="s">
        <v>22</v>
      </c>
      <c r="D23" t="s">
        <v>17</v>
      </c>
      <c r="E23" s="2">
        <f>MIN(C19:G19)</f>
        <v>1.3360000000000001</v>
      </c>
      <c r="J23" t="s">
        <v>22</v>
      </c>
      <c r="K23" t="s">
        <v>19</v>
      </c>
      <c r="L23" s="2">
        <f>MIN(J19:N19)</f>
        <v>1.3089999999999999</v>
      </c>
      <c r="S23" t="s">
        <v>22</v>
      </c>
      <c r="T23" t="s">
        <v>1</v>
      </c>
      <c r="U23" s="2">
        <f>MIN(S19:W19)</f>
        <v>1.3069999999999999</v>
      </c>
      <c r="Z23" t="s">
        <v>22</v>
      </c>
      <c r="AA23" t="s">
        <v>1</v>
      </c>
      <c r="AB23" s="2">
        <f>MIN(Z19:AD19)</f>
        <v>1.421</v>
      </c>
    </row>
    <row r="24" spans="2:30" x14ac:dyDescent="0.25">
      <c r="D24" t="s">
        <v>18</v>
      </c>
      <c r="E24" s="2">
        <f>MIN(C20:G20)</f>
        <v>0.88100000000000001</v>
      </c>
      <c r="K24" t="s">
        <v>18</v>
      </c>
      <c r="L24" s="2">
        <f>MIN(J20:N20)</f>
        <v>1.3420000000000001</v>
      </c>
      <c r="T24" t="s">
        <v>2</v>
      </c>
      <c r="U24" s="2">
        <f>MIN(S20:W20)</f>
        <v>0.93700000000000006</v>
      </c>
      <c r="AA24" t="s">
        <v>2</v>
      </c>
      <c r="AB24" s="2">
        <f>MIN(Z20:AD20)</f>
        <v>1.339</v>
      </c>
    </row>
    <row r="25" spans="2:30" x14ac:dyDescent="0.25">
      <c r="D25" t="s">
        <v>16</v>
      </c>
      <c r="E25" s="2">
        <f>MIN(C21:G21)</f>
        <v>0.54400000000000004</v>
      </c>
      <c r="K25" t="s">
        <v>20</v>
      </c>
      <c r="L25" s="2">
        <f>MIN(J21:N21)</f>
        <v>1.2949999999999999</v>
      </c>
      <c r="T25" t="s">
        <v>3</v>
      </c>
      <c r="U25" s="2">
        <f>MIN(S21:W21)</f>
        <v>0.505</v>
      </c>
      <c r="AA25" t="s">
        <v>3</v>
      </c>
      <c r="AB25" s="2">
        <f>MIN(Z21:AD21)</f>
        <v>1.2470000000000001</v>
      </c>
    </row>
    <row r="26" spans="2:30" x14ac:dyDescent="0.25">
      <c r="H26" s="1" t="s">
        <v>21</v>
      </c>
      <c r="X26" s="1" t="s">
        <v>21</v>
      </c>
    </row>
    <row r="27" spans="2:30" x14ac:dyDescent="0.25">
      <c r="E27" t="s">
        <v>0</v>
      </c>
      <c r="L27" s="1" t="s">
        <v>9</v>
      </c>
      <c r="U27" t="s">
        <v>0</v>
      </c>
      <c r="AB27" s="1" t="s">
        <v>9</v>
      </c>
    </row>
    <row r="28" spans="2:30" x14ac:dyDescent="0.25">
      <c r="C28" t="s">
        <v>4</v>
      </c>
      <c r="D28" t="s">
        <v>5</v>
      </c>
      <c r="E28" t="s">
        <v>6</v>
      </c>
      <c r="F28" t="s">
        <v>7</v>
      </c>
      <c r="G28" t="s">
        <v>8</v>
      </c>
      <c r="J28" t="s">
        <v>4</v>
      </c>
      <c r="K28" t="s">
        <v>5</v>
      </c>
      <c r="L28" t="s">
        <v>6</v>
      </c>
      <c r="M28" t="s">
        <v>7</v>
      </c>
      <c r="N28" t="s">
        <v>8</v>
      </c>
      <c r="S28" t="s">
        <v>4</v>
      </c>
      <c r="T28" t="s">
        <v>5</v>
      </c>
      <c r="U28" t="s">
        <v>6</v>
      </c>
      <c r="V28" t="s">
        <v>7</v>
      </c>
      <c r="W28" t="s">
        <v>8</v>
      </c>
      <c r="Z28" t="s">
        <v>4</v>
      </c>
      <c r="AA28" t="s">
        <v>5</v>
      </c>
      <c r="AB28" t="s">
        <v>6</v>
      </c>
      <c r="AC28" t="s">
        <v>7</v>
      </c>
      <c r="AD28" t="s">
        <v>8</v>
      </c>
    </row>
    <row r="29" spans="2:30" x14ac:dyDescent="0.25">
      <c r="B29" t="s">
        <v>1</v>
      </c>
      <c r="C29" s="2">
        <f t="shared" ref="C29:G30" si="0">C19-C9</f>
        <v>0.13300000000000001</v>
      </c>
      <c r="D29" s="2">
        <f t="shared" si="0"/>
        <v>0.41499999999999981</v>
      </c>
      <c r="E29" s="2">
        <f t="shared" si="0"/>
        <v>0.14799999999999991</v>
      </c>
      <c r="F29" s="2">
        <f t="shared" si="0"/>
        <v>0.19700000000000006</v>
      </c>
      <c r="G29" s="2">
        <f t="shared" si="0"/>
        <v>0.55000000000000004</v>
      </c>
      <c r="I29" t="s">
        <v>1</v>
      </c>
      <c r="J29" s="2">
        <f t="shared" ref="J29:N30" si="1">J19-J9</f>
        <v>4.5999999999999819E-2</v>
      </c>
      <c r="K29" s="2">
        <f t="shared" si="1"/>
        <v>1.2999999999999901E-2</v>
      </c>
      <c r="L29" s="2">
        <f t="shared" si="1"/>
        <v>0.16500000000000004</v>
      </c>
      <c r="M29" s="2">
        <f t="shared" si="1"/>
        <v>0.29500000000000015</v>
      </c>
      <c r="N29" s="2">
        <f t="shared" si="1"/>
        <v>0.22100000000000009</v>
      </c>
      <c r="R29" t="s">
        <v>1</v>
      </c>
      <c r="S29" s="2">
        <f t="shared" ref="S29:W29" si="2">S19-S9</f>
        <v>0.5169999999999999</v>
      </c>
      <c r="T29" s="2">
        <f t="shared" si="2"/>
        <v>0.28500000000000014</v>
      </c>
      <c r="U29" s="2">
        <f t="shared" si="2"/>
        <v>0.24399999999999999</v>
      </c>
      <c r="V29" s="2">
        <f t="shared" si="2"/>
        <v>0.40399999999999991</v>
      </c>
      <c r="W29" s="2">
        <f t="shared" si="2"/>
        <v>-1.2130000000000001</v>
      </c>
      <c r="Y29" t="s">
        <v>1</v>
      </c>
      <c r="Z29" s="2">
        <f xml:space="preserve"> Z19-Z9</f>
        <v>0.14399999999999991</v>
      </c>
      <c r="AA29" s="2">
        <f t="shared" ref="AA29:AD29" si="3" xml:space="preserve"> AA19-AA9</f>
        <v>0.1100000000000001</v>
      </c>
      <c r="AB29" s="2">
        <f t="shared" si="3"/>
        <v>0.40600000000000014</v>
      </c>
      <c r="AC29" s="2">
        <f t="shared" si="3"/>
        <v>0.32699999999999996</v>
      </c>
      <c r="AD29" s="2">
        <f t="shared" si="3"/>
        <v>-0.70599999999999996</v>
      </c>
    </row>
    <row r="30" spans="2:30" x14ac:dyDescent="0.25">
      <c r="B30" t="s">
        <v>2</v>
      </c>
      <c r="C30" s="2">
        <f t="shared" si="0"/>
        <v>-4.8000000000000043E-2</v>
      </c>
      <c r="D30" s="2">
        <f t="shared" si="0"/>
        <v>-0.12999999999999989</v>
      </c>
      <c r="E30" s="2">
        <f t="shared" si="0"/>
        <v>-7.8999999999999959E-2</v>
      </c>
      <c r="F30" s="2">
        <f t="shared" si="0"/>
        <v>-4.6999999999999931E-2</v>
      </c>
      <c r="G30" s="2">
        <f t="shared" si="0"/>
        <v>-9.4999999999999973E-2</v>
      </c>
      <c r="I30" t="s">
        <v>2</v>
      </c>
      <c r="J30" s="2">
        <f t="shared" si="1"/>
        <v>0.375</v>
      </c>
      <c r="K30" s="2">
        <f t="shared" si="1"/>
        <v>0.32600000000000007</v>
      </c>
      <c r="L30" s="2">
        <f t="shared" si="1"/>
        <v>0.38100000000000012</v>
      </c>
      <c r="M30" s="2">
        <f t="shared" si="1"/>
        <v>0.43899999999999995</v>
      </c>
      <c r="N30" s="2">
        <f t="shared" si="1"/>
        <v>0.34899999999999998</v>
      </c>
      <c r="R30" t="s">
        <v>2</v>
      </c>
      <c r="S30" s="2">
        <f t="shared" ref="S30:W30" si="4">S20-S10</f>
        <v>-7.1000000000000063E-2</v>
      </c>
      <c r="T30" s="2">
        <f t="shared" si="4"/>
        <v>-0.14600000000000013</v>
      </c>
      <c r="U30" s="2">
        <f t="shared" si="4"/>
        <v>-2.9000000000000026E-2</v>
      </c>
      <c r="V30" s="2">
        <f t="shared" si="4"/>
        <v>-4.8999999999999932E-2</v>
      </c>
      <c r="W30" s="2">
        <f t="shared" si="4"/>
        <v>-4.3999999999999928E-2</v>
      </c>
      <c r="Y30" t="s">
        <v>2</v>
      </c>
      <c r="Z30" s="2">
        <f t="shared" ref="Z30:AD30" si="5" xml:space="preserve"> Z20-Z10</f>
        <v>0.27899999999999991</v>
      </c>
      <c r="AA30" s="2">
        <f t="shared" si="5"/>
        <v>0.23399999999999999</v>
      </c>
      <c r="AB30" s="2">
        <f t="shared" si="5"/>
        <v>0.35300000000000009</v>
      </c>
      <c r="AC30" s="2">
        <f t="shared" si="5"/>
        <v>0.3630000000000001</v>
      </c>
      <c r="AD30" s="2">
        <f t="shared" si="5"/>
        <v>0.37199999999999989</v>
      </c>
    </row>
    <row r="31" spans="2:30" x14ac:dyDescent="0.25">
      <c r="B31" t="s">
        <v>3</v>
      </c>
      <c r="C31" s="2" t="s">
        <v>10</v>
      </c>
      <c r="D31" s="2">
        <f>D21-D11</f>
        <v>-1.5000000000000013E-2</v>
      </c>
      <c r="E31" s="2">
        <f>E21-E11</f>
        <v>3.0000000000000027E-2</v>
      </c>
      <c r="F31" s="2">
        <f>F21-F11</f>
        <v>2.6000000000000023E-2</v>
      </c>
      <c r="G31" s="2">
        <f>G21-G11</f>
        <v>-0.41399999999999992</v>
      </c>
      <c r="I31" t="s">
        <v>3</v>
      </c>
      <c r="J31" s="2" t="s">
        <v>10</v>
      </c>
      <c r="K31" s="2">
        <f>K21-K11</f>
        <v>0.75499999999999989</v>
      </c>
      <c r="L31" s="2">
        <f>L21-L11</f>
        <v>0.87599999999999989</v>
      </c>
      <c r="M31" s="2">
        <f>M21-M11</f>
        <v>0.88600000000000012</v>
      </c>
      <c r="N31" s="2">
        <f>N21-N11</f>
        <v>0.35699999999999998</v>
      </c>
      <c r="R31" t="s">
        <v>3</v>
      </c>
      <c r="S31" s="2">
        <f>S21-S11</f>
        <v>-4.599999999999993E-2</v>
      </c>
      <c r="T31" s="2">
        <f>U21-T11</f>
        <v>-0.34899999999999998</v>
      </c>
      <c r="U31" s="2">
        <f>V21-U11</f>
        <v>-0.11799999999999999</v>
      </c>
      <c r="V31" s="2">
        <f>W21-V11</f>
        <v>0.34100000000000008</v>
      </c>
      <c r="W31" s="2">
        <f>W21-W11</f>
        <v>-0.75499999999999989</v>
      </c>
      <c r="Y31" t="s">
        <v>3</v>
      </c>
      <c r="Z31" s="2">
        <f t="shared" ref="Z31:AD31" si="6" xml:space="preserve"> Z21-Z11</f>
        <v>0.49299999999999999</v>
      </c>
      <c r="AA31" s="2">
        <f t="shared" si="6"/>
        <v>0.80199999999999982</v>
      </c>
      <c r="AB31" s="2">
        <f t="shared" si="6"/>
        <v>0.81799999999999984</v>
      </c>
      <c r="AC31" s="2">
        <f t="shared" si="6"/>
        <v>0.79800000000000004</v>
      </c>
      <c r="AD31" s="2">
        <f t="shared" si="6"/>
        <v>-0.17999999999999994</v>
      </c>
    </row>
    <row r="34" spans="2:30" x14ac:dyDescent="0.25">
      <c r="O34" s="4"/>
      <c r="P34" s="5" t="s">
        <v>32</v>
      </c>
      <c r="Q34" s="4"/>
    </row>
    <row r="36" spans="2:30" x14ac:dyDescent="0.25">
      <c r="O36" s="6"/>
      <c r="P36" s="7" t="s">
        <v>33</v>
      </c>
      <c r="Q36" s="6"/>
    </row>
    <row r="39" spans="2:30" x14ac:dyDescent="0.25">
      <c r="X39" s="1" t="s">
        <v>24</v>
      </c>
    </row>
    <row r="40" spans="2:30" x14ac:dyDescent="0.25">
      <c r="H40" s="1" t="s">
        <v>23</v>
      </c>
    </row>
    <row r="41" spans="2:30" x14ac:dyDescent="0.25">
      <c r="P41" s="3" t="s">
        <v>26</v>
      </c>
    </row>
    <row r="42" spans="2:30" x14ac:dyDescent="0.25">
      <c r="H42" t="s">
        <v>11</v>
      </c>
      <c r="X42" t="s">
        <v>11</v>
      </c>
    </row>
    <row r="43" spans="2:30" x14ac:dyDescent="0.25">
      <c r="E43" s="1" t="s">
        <v>0</v>
      </c>
      <c r="L43" s="1" t="s">
        <v>9</v>
      </c>
      <c r="P43" s="1" t="s">
        <v>27</v>
      </c>
      <c r="U43" s="1" t="s">
        <v>0</v>
      </c>
      <c r="AB43" s="1" t="s">
        <v>9</v>
      </c>
    </row>
    <row r="44" spans="2:30" x14ac:dyDescent="0.25">
      <c r="C44" t="s">
        <v>4</v>
      </c>
      <c r="D44" t="s">
        <v>5</v>
      </c>
      <c r="E44" t="s">
        <v>6</v>
      </c>
      <c r="F44" t="s">
        <v>7</v>
      </c>
      <c r="G44" t="s">
        <v>8</v>
      </c>
      <c r="J44" t="s">
        <v>4</v>
      </c>
      <c r="K44" t="s">
        <v>5</v>
      </c>
      <c r="L44" t="s">
        <v>6</v>
      </c>
      <c r="M44" t="s">
        <v>7</v>
      </c>
      <c r="N44" t="s">
        <v>8</v>
      </c>
      <c r="S44" t="s">
        <v>4</v>
      </c>
      <c r="T44" t="s">
        <v>5</v>
      </c>
      <c r="U44" t="s">
        <v>6</v>
      </c>
      <c r="V44" t="s">
        <v>7</v>
      </c>
      <c r="W44" t="s">
        <v>8</v>
      </c>
      <c r="Z44" t="s">
        <v>4</v>
      </c>
      <c r="AA44" t="s">
        <v>5</v>
      </c>
      <c r="AB44" t="s">
        <v>6</v>
      </c>
      <c r="AC44" t="s">
        <v>7</v>
      </c>
      <c r="AD44" t="s">
        <v>8</v>
      </c>
    </row>
    <row r="45" spans="2:30" x14ac:dyDescent="0.25">
      <c r="B45" t="s">
        <v>1</v>
      </c>
      <c r="C45" s="2">
        <v>1.3640000000000001</v>
      </c>
      <c r="D45" s="2">
        <v>1.2110000000000001</v>
      </c>
      <c r="E45" s="2">
        <v>1.216</v>
      </c>
      <c r="F45" s="2">
        <v>1.1000000000000001</v>
      </c>
      <c r="G45" s="2">
        <v>1.103</v>
      </c>
      <c r="I45" t="s">
        <v>1</v>
      </c>
      <c r="J45" s="2">
        <v>1.3640000000000001</v>
      </c>
      <c r="K45" s="2">
        <v>1.3</v>
      </c>
      <c r="L45" s="2">
        <v>1.1379999999999999</v>
      </c>
      <c r="M45" s="2">
        <v>1.1319999999999999</v>
      </c>
      <c r="N45" s="2">
        <v>1.1339999999999999</v>
      </c>
      <c r="R45" t="s">
        <v>1</v>
      </c>
      <c r="S45" s="2">
        <v>1.359</v>
      </c>
      <c r="T45" s="2">
        <v>1.3560000000000001</v>
      </c>
      <c r="U45" s="2">
        <v>1.0249999999999999</v>
      </c>
      <c r="V45" s="2">
        <v>1.1060000000000001</v>
      </c>
      <c r="W45" s="2">
        <v>2.9550000000000001</v>
      </c>
      <c r="Y45" t="s">
        <v>1</v>
      </c>
      <c r="Z45" s="2">
        <v>1.367</v>
      </c>
      <c r="AA45" s="2">
        <v>1.349</v>
      </c>
      <c r="AB45" s="2">
        <v>0.97899999999999998</v>
      </c>
      <c r="AC45" s="2">
        <v>1.087</v>
      </c>
      <c r="AD45" s="2">
        <v>2.4369999999999998</v>
      </c>
    </row>
    <row r="46" spans="2:30" x14ac:dyDescent="0.25">
      <c r="B46" t="s">
        <v>2</v>
      </c>
      <c r="C46" s="2">
        <v>1.0980000000000001</v>
      </c>
      <c r="D46" s="2">
        <v>1.008</v>
      </c>
      <c r="E46" s="2">
        <v>0.97099999999999997</v>
      </c>
      <c r="F46" s="2">
        <v>0.95099999999999996</v>
      </c>
      <c r="G46" s="2">
        <v>1.0469999999999999</v>
      </c>
      <c r="I46" t="s">
        <v>2</v>
      </c>
      <c r="J46" s="2">
        <v>1.1100000000000001</v>
      </c>
      <c r="K46" s="2">
        <v>1.0149999999999999</v>
      </c>
      <c r="L46" s="2">
        <v>0.97399999999999998</v>
      </c>
      <c r="M46" s="2">
        <v>0.95699999999999996</v>
      </c>
      <c r="N46" s="2">
        <v>1.038</v>
      </c>
      <c r="R46" t="s">
        <v>2</v>
      </c>
      <c r="S46" s="2">
        <v>1.0529999999999999</v>
      </c>
      <c r="T46" s="2">
        <v>1.1080000000000001</v>
      </c>
      <c r="U46" s="2">
        <v>0.99</v>
      </c>
      <c r="V46" s="2">
        <v>0.98699999999999999</v>
      </c>
      <c r="W46" s="2">
        <v>1.032</v>
      </c>
      <c r="Y46" t="s">
        <v>2</v>
      </c>
      <c r="Z46" s="2">
        <v>1.06</v>
      </c>
      <c r="AA46" s="2">
        <v>1.1100000000000001</v>
      </c>
      <c r="AB46" s="2">
        <v>0.999</v>
      </c>
      <c r="AC46" s="2">
        <v>0.99299999999999999</v>
      </c>
      <c r="AD46" s="2">
        <v>1.006</v>
      </c>
    </row>
    <row r="47" spans="2:30" x14ac:dyDescent="0.25">
      <c r="B47" t="s">
        <v>3</v>
      </c>
      <c r="C47" s="2">
        <v>0.623</v>
      </c>
      <c r="D47" s="2">
        <v>0.59299999999999997</v>
      </c>
      <c r="E47" s="2">
        <v>0.51</v>
      </c>
      <c r="F47" s="2">
        <v>0.52</v>
      </c>
      <c r="G47" s="2">
        <v>0.996</v>
      </c>
      <c r="I47" t="s">
        <v>3</v>
      </c>
      <c r="J47" s="2">
        <v>0.49399999999999999</v>
      </c>
      <c r="K47" s="2">
        <v>0.55100000000000005</v>
      </c>
      <c r="L47" s="2">
        <v>0.45300000000000001</v>
      </c>
      <c r="M47" s="2">
        <v>0.443</v>
      </c>
      <c r="N47" s="2">
        <v>1.075</v>
      </c>
      <c r="R47" t="s">
        <v>3</v>
      </c>
      <c r="S47" s="2">
        <v>0.60099999999999998</v>
      </c>
      <c r="T47" s="2">
        <v>0.86399999999999999</v>
      </c>
      <c r="U47" s="2">
        <v>0.60799999999999998</v>
      </c>
      <c r="V47" s="2">
        <v>0.57999999999999996</v>
      </c>
      <c r="W47" s="2">
        <v>1.2569999999999999</v>
      </c>
      <c r="Y47" t="s">
        <v>3</v>
      </c>
      <c r="Z47" s="2">
        <v>0.48199999999999998</v>
      </c>
      <c r="AA47" s="2">
        <v>0.79</v>
      </c>
      <c r="AB47" s="2">
        <v>0.45900000000000002</v>
      </c>
      <c r="AC47" s="2">
        <v>0.438</v>
      </c>
      <c r="AD47" s="2">
        <v>1.052</v>
      </c>
    </row>
    <row r="49" spans="2:30" x14ac:dyDescent="0.25">
      <c r="C49" t="s">
        <v>22</v>
      </c>
      <c r="D49" t="s">
        <v>17</v>
      </c>
      <c r="E49" s="2">
        <f>MIN(C45:G45)</f>
        <v>1.1000000000000001</v>
      </c>
      <c r="J49" t="s">
        <v>22</v>
      </c>
      <c r="K49" t="s">
        <v>17</v>
      </c>
      <c r="L49" s="2">
        <f>MIN(J45:N45)</f>
        <v>1.1319999999999999</v>
      </c>
      <c r="S49" t="s">
        <v>22</v>
      </c>
      <c r="T49" t="s">
        <v>19</v>
      </c>
      <c r="U49" s="2">
        <f>MIN(S45:W45)</f>
        <v>1.0249999999999999</v>
      </c>
      <c r="Z49" t="s">
        <v>22</v>
      </c>
      <c r="AA49" t="s">
        <v>19</v>
      </c>
      <c r="AB49" s="2">
        <f>MIN(Z45:AD45)</f>
        <v>0.97899999999999998</v>
      </c>
    </row>
    <row r="50" spans="2:30" x14ac:dyDescent="0.25">
      <c r="D50" t="s">
        <v>15</v>
      </c>
      <c r="E50" s="2">
        <f t="shared" ref="E50:E51" si="7">MIN(C46:G46)</f>
        <v>0.95099999999999996</v>
      </c>
      <c r="K50" t="s">
        <v>15</v>
      </c>
      <c r="L50" s="2">
        <f t="shared" ref="L50:L51" si="8">MIN(J46:N46)</f>
        <v>0.95699999999999996</v>
      </c>
      <c r="T50" t="s">
        <v>15</v>
      </c>
      <c r="U50" s="2">
        <f t="shared" ref="U50:U51" si="9">MIN(S46:W46)</f>
        <v>0.98699999999999999</v>
      </c>
      <c r="AA50" t="s">
        <v>15</v>
      </c>
      <c r="AB50" s="2">
        <f t="shared" ref="AB50:AB51" si="10">MIN(Z46:AD46)</f>
        <v>0.99299999999999999</v>
      </c>
    </row>
    <row r="51" spans="2:30" x14ac:dyDescent="0.25">
      <c r="D51" t="s">
        <v>31</v>
      </c>
      <c r="E51" s="2">
        <f t="shared" si="7"/>
        <v>0.51</v>
      </c>
      <c r="K51" t="s">
        <v>16</v>
      </c>
      <c r="L51" s="2">
        <f t="shared" si="8"/>
        <v>0.443</v>
      </c>
      <c r="T51" t="s">
        <v>16</v>
      </c>
      <c r="U51" s="2">
        <f t="shared" si="9"/>
        <v>0.57999999999999996</v>
      </c>
      <c r="AA51" t="s">
        <v>16</v>
      </c>
      <c r="AB51" s="2">
        <f t="shared" si="10"/>
        <v>0.438</v>
      </c>
    </row>
    <row r="52" spans="2:30" x14ac:dyDescent="0.25">
      <c r="H52" s="1" t="s">
        <v>21</v>
      </c>
      <c r="X52" s="1" t="s">
        <v>21</v>
      </c>
    </row>
    <row r="53" spans="2:30" x14ac:dyDescent="0.25">
      <c r="E53" t="s">
        <v>0</v>
      </c>
      <c r="L53" s="1" t="s">
        <v>9</v>
      </c>
      <c r="U53" t="s">
        <v>0</v>
      </c>
      <c r="AB53" s="1" t="s">
        <v>9</v>
      </c>
    </row>
    <row r="54" spans="2:30" x14ac:dyDescent="0.25">
      <c r="C54" t="s">
        <v>4</v>
      </c>
      <c r="D54" t="s">
        <v>5</v>
      </c>
      <c r="E54" t="s">
        <v>6</v>
      </c>
      <c r="F54" t="s">
        <v>7</v>
      </c>
      <c r="G54" t="s">
        <v>8</v>
      </c>
      <c r="J54" t="s">
        <v>4</v>
      </c>
      <c r="K54" t="s">
        <v>5</v>
      </c>
      <c r="L54" t="s">
        <v>6</v>
      </c>
      <c r="M54" t="s">
        <v>7</v>
      </c>
      <c r="N54" t="s">
        <v>8</v>
      </c>
      <c r="S54" t="s">
        <v>4</v>
      </c>
      <c r="T54" t="s">
        <v>5</v>
      </c>
      <c r="U54" t="s">
        <v>6</v>
      </c>
      <c r="V54" t="s">
        <v>7</v>
      </c>
      <c r="W54" t="s">
        <v>8</v>
      </c>
      <c r="Z54" t="s">
        <v>4</v>
      </c>
      <c r="AA54" t="s">
        <v>5</v>
      </c>
      <c r="AB54" t="s">
        <v>6</v>
      </c>
      <c r="AC54" t="s">
        <v>7</v>
      </c>
      <c r="AD54" t="s">
        <v>8</v>
      </c>
    </row>
    <row r="55" spans="2:30" x14ac:dyDescent="0.25">
      <c r="B55" t="s">
        <v>1</v>
      </c>
      <c r="C55" s="2">
        <f>C19-C45</f>
        <v>0.44599999999999995</v>
      </c>
      <c r="D55" s="2">
        <f t="shared" ref="D55:G55" si="11">D19-D45</f>
        <v>0.43899999999999983</v>
      </c>
      <c r="E55" s="2">
        <f t="shared" si="11"/>
        <v>0.15700000000000003</v>
      </c>
      <c r="F55" s="2">
        <f t="shared" si="11"/>
        <v>0.23599999999999999</v>
      </c>
      <c r="G55" s="2">
        <f t="shared" si="11"/>
        <v>0.57200000000000006</v>
      </c>
      <c r="I55" t="s">
        <v>1</v>
      </c>
      <c r="J55" s="2">
        <f>J19-J45</f>
        <v>0.39299999999999979</v>
      </c>
      <c r="K55" s="2">
        <f t="shared" ref="K55:N55" si="12">K19-K45</f>
        <v>3.6999999999999922E-2</v>
      </c>
      <c r="L55" s="2">
        <f t="shared" si="12"/>
        <v>0.17100000000000004</v>
      </c>
      <c r="M55" s="2">
        <f t="shared" si="12"/>
        <v>0.29900000000000015</v>
      </c>
      <c r="N55" s="2">
        <f t="shared" si="12"/>
        <v>0.2370000000000001</v>
      </c>
      <c r="R55" t="s">
        <v>1</v>
      </c>
      <c r="S55" s="2">
        <f>S19-S45</f>
        <v>0.51899999999999991</v>
      </c>
      <c r="T55" s="2">
        <f t="shared" ref="T55:W55" si="13">T19-T45</f>
        <v>0.32699999999999996</v>
      </c>
      <c r="U55" s="2">
        <f t="shared" si="13"/>
        <v>0.28200000000000003</v>
      </c>
      <c r="V55" s="2">
        <f t="shared" si="13"/>
        <v>0.41599999999999993</v>
      </c>
      <c r="W55" s="2">
        <f t="shared" si="13"/>
        <v>-1.278</v>
      </c>
      <c r="Y55" t="s">
        <v>1</v>
      </c>
      <c r="Z55" s="2">
        <f>Z19-Z45</f>
        <v>0.1399999999999999</v>
      </c>
      <c r="AA55" s="2">
        <f t="shared" ref="AA55:AD55" si="14">AA19-AA45</f>
        <v>0.13600000000000012</v>
      </c>
      <c r="AB55" s="2">
        <f t="shared" si="14"/>
        <v>0.44200000000000006</v>
      </c>
      <c r="AC55" s="2">
        <f t="shared" si="14"/>
        <v>0.36099999999999999</v>
      </c>
      <c r="AD55" s="2">
        <f t="shared" si="14"/>
        <v>-0.78299999999999992</v>
      </c>
    </row>
    <row r="56" spans="2:30" x14ac:dyDescent="0.25">
      <c r="B56" t="s">
        <v>2</v>
      </c>
      <c r="C56" s="2">
        <f t="shared" ref="C56:G56" si="15">C20-C46</f>
        <v>-0.14200000000000013</v>
      </c>
      <c r="D56" s="2">
        <f t="shared" si="15"/>
        <v>-0.127</v>
      </c>
      <c r="E56" s="2">
        <f t="shared" si="15"/>
        <v>-8.0999999999999961E-2</v>
      </c>
      <c r="F56" s="2">
        <f t="shared" si="15"/>
        <v>-4.7999999999999932E-2</v>
      </c>
      <c r="G56" s="2">
        <f t="shared" si="15"/>
        <v>-9.2999999999999972E-2</v>
      </c>
      <c r="I56" t="s">
        <v>2</v>
      </c>
      <c r="J56" s="2">
        <f t="shared" ref="J56:N56" si="16">J20-J46</f>
        <v>0.2739999999999998</v>
      </c>
      <c r="K56" s="2">
        <f t="shared" si="16"/>
        <v>0.32700000000000018</v>
      </c>
      <c r="L56" s="2">
        <f t="shared" si="16"/>
        <v>0.38200000000000012</v>
      </c>
      <c r="M56" s="2">
        <f t="shared" si="16"/>
        <v>0.44099999999999995</v>
      </c>
      <c r="N56" s="2">
        <f t="shared" si="16"/>
        <v>0.34599999999999986</v>
      </c>
      <c r="R56" t="s">
        <v>2</v>
      </c>
      <c r="S56" s="2">
        <f t="shared" ref="S56:W56" si="17">S20-S46</f>
        <v>-6.9999999999999951E-2</v>
      </c>
      <c r="T56" s="2">
        <f t="shared" si="17"/>
        <v>-0.14600000000000013</v>
      </c>
      <c r="U56" s="2">
        <f t="shared" si="17"/>
        <v>-2.7000000000000024E-2</v>
      </c>
      <c r="V56" s="2">
        <f t="shared" si="17"/>
        <v>-4.9999999999999933E-2</v>
      </c>
      <c r="W56" s="2">
        <f t="shared" si="17"/>
        <v>-3.7000000000000033E-2</v>
      </c>
      <c r="Y56" t="s">
        <v>2</v>
      </c>
      <c r="Z56" s="2">
        <f t="shared" ref="Z56:AD56" si="18">Z20-Z46</f>
        <v>0.27899999999999991</v>
      </c>
      <c r="AA56" s="2">
        <f t="shared" si="18"/>
        <v>0.23399999999999999</v>
      </c>
      <c r="AB56" s="2">
        <f t="shared" si="18"/>
        <v>0.35300000000000009</v>
      </c>
      <c r="AC56" s="2">
        <f t="shared" si="18"/>
        <v>0.3630000000000001</v>
      </c>
      <c r="AD56" s="2">
        <f t="shared" si="18"/>
        <v>0.37399999999999989</v>
      </c>
    </row>
    <row r="57" spans="2:30" x14ac:dyDescent="0.25">
      <c r="B57" t="s">
        <v>3</v>
      </c>
      <c r="C57" s="2">
        <f t="shared" ref="C57:G57" si="19">C21-C47</f>
        <v>-9.000000000000008E-3</v>
      </c>
      <c r="D57" s="2">
        <f t="shared" si="19"/>
        <v>-2.200000000000002E-2</v>
      </c>
      <c r="E57" s="2">
        <f t="shared" si="19"/>
        <v>4.8000000000000043E-2</v>
      </c>
      <c r="F57" s="2">
        <f t="shared" si="19"/>
        <v>2.4000000000000021E-2</v>
      </c>
      <c r="G57" s="2">
        <f t="shared" si="19"/>
        <v>-0.39300000000000002</v>
      </c>
      <c r="I57" t="s">
        <v>3</v>
      </c>
      <c r="J57" s="2">
        <f t="shared" ref="J57:N57" si="20">J21-J47</f>
        <v>0.80099999999999993</v>
      </c>
      <c r="K57" s="2">
        <f t="shared" si="20"/>
        <v>0.75399999999999989</v>
      </c>
      <c r="L57" s="2">
        <f t="shared" si="20"/>
        <v>0.87599999999999989</v>
      </c>
      <c r="M57" s="2">
        <f t="shared" si="20"/>
        <v>0.88300000000000001</v>
      </c>
      <c r="N57" s="2">
        <f t="shared" si="20"/>
        <v>0.3660000000000001</v>
      </c>
      <c r="R57" t="s">
        <v>3</v>
      </c>
      <c r="S57" s="2">
        <f t="shared" ref="S57:W57" si="21">S21-S47</f>
        <v>-4.599999999999993E-2</v>
      </c>
      <c r="T57" s="2">
        <f t="shared" si="21"/>
        <v>-0.34899999999999998</v>
      </c>
      <c r="U57" s="2">
        <f t="shared" si="21"/>
        <v>-9.1999999999999971E-2</v>
      </c>
      <c r="V57" s="2">
        <f t="shared" si="21"/>
        <v>-7.4999999999999956E-2</v>
      </c>
      <c r="W57" s="2">
        <f t="shared" si="21"/>
        <v>-0.32999999999999985</v>
      </c>
      <c r="Y57" t="s">
        <v>3</v>
      </c>
      <c r="Z57" s="2">
        <f t="shared" ref="Z57:AD57" si="22">Z21-Z47</f>
        <v>0.80200000000000005</v>
      </c>
      <c r="AA57" s="2">
        <f t="shared" si="22"/>
        <v>0.47499999999999987</v>
      </c>
      <c r="AB57" s="2">
        <f t="shared" si="22"/>
        <v>0.82199999999999984</v>
      </c>
      <c r="AC57" s="2">
        <f t="shared" si="22"/>
        <v>0.80900000000000016</v>
      </c>
      <c r="AD57" s="2">
        <f t="shared" si="22"/>
        <v>0.39900000000000002</v>
      </c>
    </row>
  </sheetData>
  <conditionalFormatting sqref="C55:G57">
    <cfRule type="colorScale" priority="8">
      <colorScale>
        <cfvo type="min"/>
        <cfvo type="max"/>
        <color theme="4" tint="0.39997558519241921"/>
        <color rgb="FFFF0000"/>
      </colorScale>
    </cfRule>
  </conditionalFormatting>
  <conditionalFormatting sqref="J55:N57">
    <cfRule type="colorScale" priority="7">
      <colorScale>
        <cfvo type="min"/>
        <cfvo type="max"/>
        <color theme="4" tint="0.39997558519241921"/>
        <color rgb="FFFF0000"/>
      </colorScale>
    </cfRule>
  </conditionalFormatting>
  <conditionalFormatting sqref="S55:W57">
    <cfRule type="colorScale" priority="6">
      <colorScale>
        <cfvo type="min"/>
        <cfvo type="max"/>
        <color theme="4" tint="0.39997558519241921"/>
        <color rgb="FFFF0000"/>
      </colorScale>
    </cfRule>
  </conditionalFormatting>
  <conditionalFormatting sqref="Z55:AD57">
    <cfRule type="colorScale" priority="5">
      <colorScale>
        <cfvo type="min"/>
        <cfvo type="max"/>
        <color theme="4" tint="0.39997558519241921"/>
        <color rgb="FFFF0000"/>
      </colorScale>
    </cfRule>
  </conditionalFormatting>
  <conditionalFormatting sqref="Z29:AD31">
    <cfRule type="colorScale" priority="4">
      <colorScale>
        <cfvo type="min"/>
        <cfvo type="max"/>
        <color theme="4" tint="0.39997558519241921"/>
        <color rgb="FFFF0000"/>
      </colorScale>
    </cfRule>
  </conditionalFormatting>
  <conditionalFormatting sqref="S29:W31">
    <cfRule type="colorScale" priority="3">
      <colorScale>
        <cfvo type="min"/>
        <cfvo type="max"/>
        <color theme="4" tint="0.39997558519241921"/>
        <color rgb="FFFF0000"/>
      </colorScale>
    </cfRule>
  </conditionalFormatting>
  <conditionalFormatting sqref="J29:N31">
    <cfRule type="colorScale" priority="2">
      <colorScale>
        <cfvo type="min"/>
        <cfvo type="max"/>
        <color theme="4" tint="0.39997558519241921"/>
        <color rgb="FFFF0000"/>
      </colorScale>
    </cfRule>
  </conditionalFormatting>
  <conditionalFormatting sqref="C29:G31">
    <cfRule type="colorScale" priority="1">
      <colorScale>
        <cfvo type="min"/>
        <cfvo type="max"/>
        <color theme="4" tint="0.39997558519241921"/>
        <color rgb="FFFF0000"/>
      </colorScale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Lukáš Majer</dc:creator>
  <cp:lastModifiedBy>Lukáš Majer</cp:lastModifiedBy>
  <dcterms:created xsi:type="dcterms:W3CDTF">2023-10-09T18:24:25Z</dcterms:created>
  <dcterms:modified xsi:type="dcterms:W3CDTF">2023-10-11T15:39:39Z</dcterms:modified>
</cp:coreProperties>
</file>