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NMA.NET\Documents\Microsoft Excel\"/>
    </mc:Choice>
  </mc:AlternateContent>
  <xr:revisionPtr revIDLastSave="0" documentId="13_ncr:1_{FF55581F-19D6-4003-9EE5-FF8C2BC9E139}" xr6:coauthVersionLast="45" xr6:coauthVersionMax="47" xr10:uidLastSave="{00000000-0000-0000-0000-000000000000}"/>
  <bookViews>
    <workbookView xWindow="-120" yWindow="330" windowWidth="20730" windowHeight="11310" activeTab="4" xr2:uid="{D57376E3-027B-4B2D-B252-E605E3301161}"/>
  </bookViews>
  <sheets>
    <sheet name="Soal 1" sheetId="1" r:id="rId1"/>
    <sheet name="Soal 2" sheetId="2" r:id="rId2"/>
    <sheet name="Soal 3" sheetId="3" r:id="rId3"/>
    <sheet name="Soal 4" sheetId="4" r:id="rId4"/>
    <sheet name="So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5" l="1"/>
  <c r="G27" i="5"/>
  <c r="G26" i="5"/>
  <c r="G25" i="5"/>
  <c r="G24" i="5"/>
  <c r="G23" i="5"/>
  <c r="I28" i="4"/>
  <c r="I26" i="4"/>
  <c r="I25" i="4"/>
  <c r="I24" i="4"/>
  <c r="I23" i="4"/>
  <c r="J26" i="3"/>
  <c r="J24" i="3"/>
  <c r="J23" i="3"/>
  <c r="J22" i="3"/>
  <c r="J21" i="3"/>
  <c r="I28" i="2"/>
  <c r="I26" i="2"/>
  <c r="I25" i="2"/>
  <c r="I24" i="2"/>
  <c r="I23" i="2"/>
  <c r="H26" i="1"/>
  <c r="H25" i="1"/>
  <c r="I21" i="1"/>
  <c r="J21" i="1"/>
  <c r="K21" i="1"/>
  <c r="L21" i="1"/>
  <c r="H21" i="1"/>
  <c r="C21" i="1"/>
  <c r="D21" i="1"/>
  <c r="E21" i="1"/>
  <c r="F21" i="1"/>
  <c r="B21" i="1"/>
</calcChain>
</file>

<file path=xl/sharedStrings.xml><?xml version="1.0" encoding="utf-8"?>
<sst xmlns="http://schemas.openxmlformats.org/spreadsheetml/2006/main" count="152" uniqueCount="128">
  <si>
    <t>Tabel A:</t>
  </si>
  <si>
    <t>A</t>
  </si>
  <si>
    <t>B</t>
  </si>
  <si>
    <t>C</t>
  </si>
  <si>
    <t>D</t>
  </si>
  <si>
    <t>E</t>
  </si>
  <si>
    <t>Tabel B:</t>
  </si>
  <si>
    <t>F</t>
  </si>
  <si>
    <t>G</t>
  </si>
  <si>
    <t>H</t>
  </si>
  <si>
    <t>I</t>
  </si>
  <si>
    <t>J</t>
  </si>
  <si>
    <t>Soal:</t>
  </si>
  <si>
    <t>Tabel Barang:</t>
  </si>
  <si>
    <t>No</t>
  </si>
  <si>
    <t>Nama Barang</t>
  </si>
  <si>
    <t>Harga (Rp)</t>
  </si>
  <si>
    <t>Stok</t>
  </si>
  <si>
    <t>Smartphone</t>
  </si>
  <si>
    <t>Laptop</t>
  </si>
  <si>
    <t>TV LED 32 inch</t>
  </si>
  <si>
    <t>Headphone</t>
  </si>
  <si>
    <t>Power Bank</t>
  </si>
  <si>
    <t>Speaker</t>
  </si>
  <si>
    <t>Mouse Wireless</t>
  </si>
  <si>
    <t>Keyboard</t>
  </si>
  <si>
    <t>Monitor</t>
  </si>
  <si>
    <t>Printer</t>
  </si>
  <si>
    <t>Soal Latihan:</t>
  </si>
  <si>
    <t>Kode</t>
  </si>
  <si>
    <t>S001</t>
  </si>
  <si>
    <t>Sepatu Lari</t>
  </si>
  <si>
    <t>B002</t>
  </si>
  <si>
    <t>Baju Renang</t>
  </si>
  <si>
    <t>R003</t>
  </si>
  <si>
    <t>Raket Badminton</t>
  </si>
  <si>
    <t>J004</t>
  </si>
  <si>
    <t>Jersey Sepak Bola</t>
  </si>
  <si>
    <t>S005</t>
  </si>
  <si>
    <t>Setel Celana dan Kaos Kaki</t>
  </si>
  <si>
    <t>T006</t>
  </si>
  <si>
    <t>Tas Ransel</t>
  </si>
  <si>
    <t>B007</t>
  </si>
  <si>
    <t>Bola Basket</t>
  </si>
  <si>
    <t>G008</t>
  </si>
  <si>
    <t>Gantungan Raket</t>
  </si>
  <si>
    <t>C009</t>
  </si>
  <si>
    <t>Celana Pendek</t>
  </si>
  <si>
    <t>P010</t>
  </si>
  <si>
    <t>Pelindung Lutut</t>
  </si>
  <si>
    <t>Tabel Produksi Makanan Ringan:</t>
  </si>
  <si>
    <t>Nama Produk</t>
  </si>
  <si>
    <t>Harga Satuan (Rp)</t>
  </si>
  <si>
    <t>Produksi (unit)</t>
  </si>
  <si>
    <t>Stok (unit)</t>
  </si>
  <si>
    <t>C001</t>
  </si>
  <si>
    <t>Keripik Kentang</t>
  </si>
  <si>
    <t>K002</t>
  </si>
  <si>
    <t>Kacang Panggang</t>
  </si>
  <si>
    <t>P003</t>
  </si>
  <si>
    <t>Popcorn</t>
  </si>
  <si>
    <t>B004</t>
  </si>
  <si>
    <t>Biskuit</t>
  </si>
  <si>
    <t>Snack Mix</t>
  </si>
  <si>
    <t>C006</t>
  </si>
  <si>
    <t>Cokelat Kacang</t>
  </si>
  <si>
    <t>P007</t>
  </si>
  <si>
    <t>Pisang Sale</t>
  </si>
  <si>
    <t>L008</t>
  </si>
  <si>
    <t>Lollipop</t>
  </si>
  <si>
    <t>K009</t>
  </si>
  <si>
    <t>Keripik Jagung</t>
  </si>
  <si>
    <t>M010</t>
  </si>
  <si>
    <t>Mochi</t>
  </si>
  <si>
    <t>Tabel Data Karyawan:</t>
  </si>
  <si>
    <t>ID</t>
  </si>
  <si>
    <t>Nama</t>
  </si>
  <si>
    <t>Jabatan</t>
  </si>
  <si>
    <t>Gaji Bulanan (Rp)</t>
  </si>
  <si>
    <t>Jam Kerja (per bulan)</t>
  </si>
  <si>
    <t>Rating (1-10)</t>
  </si>
  <si>
    <t>Izin (hari)</t>
  </si>
  <si>
    <t>Ahmad Sutomo</t>
  </si>
  <si>
    <t>Manajer</t>
  </si>
  <si>
    <t>-</t>
  </si>
  <si>
    <t>Budi Santoso</t>
  </si>
  <si>
    <t>Supervisor</t>
  </si>
  <si>
    <t>Cindy Wijaya</t>
  </si>
  <si>
    <t>Dian Setiawan</t>
  </si>
  <si>
    <t>Erwin Hadi</t>
  </si>
  <si>
    <t>Operator</t>
  </si>
  <si>
    <t>Fani Susanto</t>
  </si>
  <si>
    <t>Gina Wirawan</t>
  </si>
  <si>
    <t>Hendra Salim</t>
  </si>
  <si>
    <t>Indra Cahyono</t>
  </si>
  <si>
    <t>Joko Setiawan</t>
  </si>
  <si>
    <t>SOAL LATIHAN AVERAGE</t>
  </si>
  <si>
    <t>1. Hitunglah rata-rata dari setiap kolom di Tabel A.</t>
  </si>
  <si>
    <t>2. Hitunglah rata-rata dari setiap kolom di Tabel B.</t>
  </si>
  <si>
    <t>3. Berapa rata-rata dari semua nilai dalam Tabel A?</t>
  </si>
  <si>
    <t>4. Berapa rata-rata dari semua nilai dalam Tabel B?</t>
  </si>
  <si>
    <t>1. Hitunglah rata-rata harga dari semua barang di toko tersebut.</t>
  </si>
  <si>
    <t>2. Hitunglah rata-rata stok dari semua barang di toko tersebut.</t>
  </si>
  <si>
    <t>3. Berapa rata-rata harga dari 3 unit smartphone, 2 unit speaker, dan 1 unit laptop?</t>
  </si>
  <si>
    <t>4. Berapa rata-rata harga dari 5 unit monitor dan 10 unit power bank?</t>
  </si>
  <si>
    <t>5. Apa barang dengan rata-rata harga tertinggi di toko tersebut?</t>
  </si>
  <si>
    <t>6. Berapa rata-rata stok dari headphone dan mouse wireless di toko tersebut?</t>
  </si>
  <si>
    <t>1. Hitunglah rata-rata harga dari semua barang di toko olahraga tersebut.</t>
  </si>
  <si>
    <t>2. Hitunglah rata-rata stok dari semua barang di toko olahraga tersebut.</t>
  </si>
  <si>
    <t>5. Apa barang dengan rata-rata harga terendah di toko olahraga tersebut?</t>
  </si>
  <si>
    <t>6. Berapa rata-rata stok dari jersey sepak bola dan gantungan raket di toko olahraga tersebut?</t>
  </si>
  <si>
    <t>3. Berapa rata-rata harga dari 2 pasang sepatu lari, 1 set setel celana dan kaos kaki, dan 3 pelindung lutut?</t>
  </si>
  <si>
    <t>4. Berapa rata-rata harga dari 4 baju renang, 2 tas ransel, dan 5 bola basket?</t>
  </si>
  <si>
    <t>1. Hitunglah rata-rata harga satuan dari semua produk yang diproduksi di pabrik tersebut.</t>
  </si>
  <si>
    <t>2. Hitunglah rata-rata jumlah produksi dari semua produk di pabrik tersebut.</t>
  </si>
  <si>
    <t>5. Apa produk dengan rata-rata harga satuan tertinggi di pabrik tersebut?</t>
  </si>
  <si>
    <t>6. Berapa rata-rata stok dari keripik jagung dan mochi di pabrik tersebut?</t>
  </si>
  <si>
    <t>3. Berapa rata-rata harga dari 200 unit keripik kentang, 300 unit popcorn, dan 150 unit biskuit?</t>
  </si>
  <si>
    <t>4. Berapa rata-rata harga dari 400 unit kacang panggang, 500 unit snack mix, dan 250 unit pisang sale?</t>
  </si>
  <si>
    <t>1. Berapa rata-rata gaji bulanan yang harus dibayarkan oleh perusahaan untuk semua karyawan?</t>
  </si>
  <si>
    <t>2. Berapa rata-rata jam kerja yang dilakukan oleh semua operator selama satu bulan?</t>
  </si>
  <si>
    <t>3. Berapa rata-rata rating untuk semua karyawan?</t>
  </si>
  <si>
    <t>4. Berapa rata-rata izin yang diambil oleh semua karyawan?</t>
  </si>
  <si>
    <t>6. Berapa rata-rata gaji bulanan yang harus dibayarkan oleh perusahaan untuk semua manajer?</t>
  </si>
  <si>
    <t>7. Berapa rata-rata gaji bulanan yang harus dibayarkan oleh perusahaan untuk semua supervisor?</t>
  </si>
  <si>
    <t>TV LED 32 inch, Smartphone, Laptop</t>
  </si>
  <si>
    <t>Gantungan Raket, Pelindung Lutut, Celena Pendek, Bola Basket, Baju Renang</t>
  </si>
  <si>
    <t>Biskuit, Kacang Panggang, Snack Mix, Cokelat Kacang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</si>
</sst>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p-421]* #,##0.00_-;\-[$Rp-421]* #,##0.00_-;_-[$Rp-421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Font="1"/>
    <xf numFmtId="164" fontId="4" fillId="0" borderId="0" xfId="0" applyNumberFormat="1" applyFont="1"/>
    <xf numFmtId="2" fontId="0" fillId="0" borderId="0" xfId="0" applyNumberFormat="1" applyFont="1"/>
    <xf numFmtId="164" fontId="0" fillId="0" borderId="0" xfId="0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110-539E-4C73-80F6-FEA0F5C11965}">
  <dimension ref="B2:L26"/>
  <sheetViews>
    <sheetView showGridLines="0" topLeftCell="A7" workbookViewId="0">
      <selection activeCell="H27" sqref="H27"/>
    </sheetView>
  </sheetViews>
  <sheetFormatPr defaultRowHeight="15" x14ac:dyDescent="0.25"/>
  <cols>
    <col min="1" max="16384" width="9.140625" style="1"/>
  </cols>
  <sheetData>
    <row r="2" spans="2:12" ht="15" customHeight="1" x14ac:dyDescent="0.25">
      <c r="B2" s="32" t="s">
        <v>96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8" spans="2:12" ht="15.75" x14ac:dyDescent="0.25">
      <c r="B8" s="2" t="s">
        <v>0</v>
      </c>
      <c r="C8" s="5"/>
      <c r="D8" s="5"/>
      <c r="E8" s="5"/>
      <c r="F8" s="5"/>
      <c r="G8" s="5"/>
      <c r="H8" s="3" t="s">
        <v>6</v>
      </c>
      <c r="I8" s="8"/>
      <c r="J8" s="8"/>
      <c r="K8" s="8"/>
      <c r="L8" s="8"/>
    </row>
    <row r="9" spans="2:12" ht="16.5" thickBot="1" x14ac:dyDescent="0.3">
      <c r="B9" s="5"/>
      <c r="C9" s="5"/>
      <c r="D9" s="5"/>
      <c r="E9" s="5"/>
      <c r="F9" s="5"/>
      <c r="G9" s="5"/>
      <c r="H9" s="8"/>
      <c r="I9" s="8"/>
      <c r="J9" s="8"/>
      <c r="K9" s="8"/>
      <c r="L9" s="8"/>
    </row>
    <row r="10" spans="2:12" ht="16.5" thickBot="1" x14ac:dyDescent="0.3">
      <c r="B10" s="6" t="s">
        <v>1</v>
      </c>
      <c r="C10" s="6" t="s">
        <v>2</v>
      </c>
      <c r="D10" s="6" t="s">
        <v>3</v>
      </c>
      <c r="E10" s="6" t="s">
        <v>4</v>
      </c>
      <c r="F10" s="9" t="s">
        <v>5</v>
      </c>
      <c r="G10" s="5"/>
      <c r="H10" s="10" t="s">
        <v>7</v>
      </c>
      <c r="I10" s="10" t="s">
        <v>8</v>
      </c>
      <c r="J10" s="10" t="s">
        <v>9</v>
      </c>
      <c r="K10" s="10" t="s">
        <v>10</v>
      </c>
      <c r="L10" s="11" t="s">
        <v>11</v>
      </c>
    </row>
    <row r="11" spans="2:12" ht="16.5" thickBot="1" x14ac:dyDescent="0.3">
      <c r="B11" s="7">
        <v>10</v>
      </c>
      <c r="C11" s="7">
        <v>15</v>
      </c>
      <c r="D11" s="7">
        <v>20</v>
      </c>
      <c r="E11" s="7">
        <v>25</v>
      </c>
      <c r="F11" s="12">
        <v>30</v>
      </c>
      <c r="G11" s="5"/>
      <c r="H11" s="7">
        <v>8</v>
      </c>
      <c r="I11" s="7">
        <v>16</v>
      </c>
      <c r="J11" s="7">
        <v>24</v>
      </c>
      <c r="K11" s="7">
        <v>32</v>
      </c>
      <c r="L11" s="12">
        <v>40</v>
      </c>
    </row>
    <row r="12" spans="2:12" ht="16.5" thickBot="1" x14ac:dyDescent="0.3">
      <c r="B12" s="7">
        <v>5</v>
      </c>
      <c r="C12" s="7">
        <v>10</v>
      </c>
      <c r="D12" s="7">
        <v>15</v>
      </c>
      <c r="E12" s="7">
        <v>20</v>
      </c>
      <c r="F12" s="12">
        <v>25</v>
      </c>
      <c r="G12" s="5"/>
      <c r="H12" s="7">
        <v>4</v>
      </c>
      <c r="I12" s="7">
        <v>8</v>
      </c>
      <c r="J12" s="7">
        <v>12</v>
      </c>
      <c r="K12" s="7">
        <v>16</v>
      </c>
      <c r="L12" s="12">
        <v>20</v>
      </c>
    </row>
    <row r="13" spans="2:12" ht="16.5" thickBot="1" x14ac:dyDescent="0.3">
      <c r="B13" s="7">
        <v>7</v>
      </c>
      <c r="C13" s="7">
        <v>14</v>
      </c>
      <c r="D13" s="7">
        <v>21</v>
      </c>
      <c r="E13" s="7">
        <v>28</v>
      </c>
      <c r="F13" s="12">
        <v>35</v>
      </c>
      <c r="G13" s="5"/>
      <c r="H13" s="7">
        <v>11</v>
      </c>
      <c r="I13" s="7">
        <v>22</v>
      </c>
      <c r="J13" s="7">
        <v>33</v>
      </c>
      <c r="K13" s="7">
        <v>44</v>
      </c>
      <c r="L13" s="12">
        <v>55</v>
      </c>
    </row>
    <row r="14" spans="2:12" ht="16.5" thickBot="1" x14ac:dyDescent="0.3">
      <c r="B14" s="7">
        <v>8</v>
      </c>
      <c r="C14" s="7">
        <v>16</v>
      </c>
      <c r="D14" s="7">
        <v>24</v>
      </c>
      <c r="E14" s="7">
        <v>32</v>
      </c>
      <c r="F14" s="12">
        <v>40</v>
      </c>
      <c r="G14" s="5"/>
      <c r="H14" s="7">
        <v>9</v>
      </c>
      <c r="I14" s="7">
        <v>18</v>
      </c>
      <c r="J14" s="7">
        <v>27</v>
      </c>
      <c r="K14" s="7">
        <v>36</v>
      </c>
      <c r="L14" s="12">
        <v>45</v>
      </c>
    </row>
    <row r="15" spans="2:12" ht="16.5" thickBot="1" x14ac:dyDescent="0.3">
      <c r="B15" s="7">
        <v>12</v>
      </c>
      <c r="C15" s="7">
        <v>24</v>
      </c>
      <c r="D15" s="7">
        <v>36</v>
      </c>
      <c r="E15" s="7">
        <v>48</v>
      </c>
      <c r="F15" s="12">
        <v>60</v>
      </c>
      <c r="G15" s="5"/>
      <c r="H15" s="7">
        <v>6</v>
      </c>
      <c r="I15" s="7">
        <v>12</v>
      </c>
      <c r="J15" s="7">
        <v>18</v>
      </c>
      <c r="K15" s="7">
        <v>24</v>
      </c>
      <c r="L15" s="12">
        <v>30</v>
      </c>
    </row>
    <row r="16" spans="2:12" ht="16.5" thickBot="1" x14ac:dyDescent="0.3">
      <c r="B16" s="7">
        <v>4</v>
      </c>
      <c r="C16" s="7">
        <v>8</v>
      </c>
      <c r="D16" s="7">
        <v>12</v>
      </c>
      <c r="E16" s="7">
        <v>16</v>
      </c>
      <c r="F16" s="12">
        <v>20</v>
      </c>
      <c r="G16" s="5"/>
      <c r="H16" s="7">
        <v>3</v>
      </c>
      <c r="I16" s="7">
        <v>6</v>
      </c>
      <c r="J16" s="7">
        <v>9</v>
      </c>
      <c r="K16" s="7">
        <v>12</v>
      </c>
      <c r="L16" s="12">
        <v>15</v>
      </c>
    </row>
    <row r="17" spans="2:12" ht="16.5" thickBot="1" x14ac:dyDescent="0.3">
      <c r="B17" s="7">
        <v>11</v>
      </c>
      <c r="C17" s="7">
        <v>22</v>
      </c>
      <c r="D17" s="7">
        <v>33</v>
      </c>
      <c r="E17" s="7">
        <v>44</v>
      </c>
      <c r="F17" s="12">
        <v>55</v>
      </c>
      <c r="G17" s="5"/>
      <c r="H17" s="7">
        <v>10</v>
      </c>
      <c r="I17" s="7">
        <v>15</v>
      </c>
      <c r="J17" s="7">
        <v>20</v>
      </c>
      <c r="K17" s="7">
        <v>25</v>
      </c>
      <c r="L17" s="12">
        <v>30</v>
      </c>
    </row>
    <row r="18" spans="2:12" ht="16.5" thickBot="1" x14ac:dyDescent="0.3">
      <c r="B18" s="7">
        <v>9</v>
      </c>
      <c r="C18" s="7">
        <v>18</v>
      </c>
      <c r="D18" s="7">
        <v>27</v>
      </c>
      <c r="E18" s="7">
        <v>36</v>
      </c>
      <c r="F18" s="12">
        <v>45</v>
      </c>
      <c r="G18" s="5"/>
      <c r="H18" s="7">
        <v>5</v>
      </c>
      <c r="I18" s="7">
        <v>10</v>
      </c>
      <c r="J18" s="7">
        <v>15</v>
      </c>
      <c r="K18" s="7">
        <v>20</v>
      </c>
      <c r="L18" s="12">
        <v>25</v>
      </c>
    </row>
    <row r="19" spans="2:12" ht="16.5" thickBot="1" x14ac:dyDescent="0.3">
      <c r="B19" s="7">
        <v>6</v>
      </c>
      <c r="C19" s="7">
        <v>12</v>
      </c>
      <c r="D19" s="7">
        <v>18</v>
      </c>
      <c r="E19" s="7">
        <v>24</v>
      </c>
      <c r="F19" s="12">
        <v>30</v>
      </c>
      <c r="G19" s="5"/>
      <c r="H19" s="7">
        <v>7</v>
      </c>
      <c r="I19" s="7">
        <v>14</v>
      </c>
      <c r="J19" s="7">
        <v>21</v>
      </c>
      <c r="K19" s="7">
        <v>28</v>
      </c>
      <c r="L19" s="12">
        <v>35</v>
      </c>
    </row>
    <row r="20" spans="2:12" ht="16.5" thickBot="1" x14ac:dyDescent="0.3">
      <c r="B20" s="7">
        <v>3</v>
      </c>
      <c r="C20" s="7">
        <v>6</v>
      </c>
      <c r="D20" s="7">
        <v>9</v>
      </c>
      <c r="E20" s="7">
        <v>12</v>
      </c>
      <c r="F20" s="12">
        <v>15</v>
      </c>
      <c r="G20" s="5"/>
      <c r="H20" s="7">
        <v>12</v>
      </c>
      <c r="I20" s="7">
        <v>24</v>
      </c>
      <c r="J20" s="7">
        <v>36</v>
      </c>
      <c r="K20" s="7">
        <v>48</v>
      </c>
      <c r="L20" s="12">
        <v>60</v>
      </c>
    </row>
    <row r="21" spans="2:12" ht="15.75" x14ac:dyDescent="0.25">
      <c r="B21" s="5">
        <f>AVERAGE(B11:B20)</f>
        <v>7.5</v>
      </c>
      <c r="C21" s="5">
        <f t="shared" ref="C21:H21" si="0">AVERAGE(C11:C20)</f>
        <v>14.5</v>
      </c>
      <c r="D21" s="5">
        <f t="shared" si="0"/>
        <v>21.5</v>
      </c>
      <c r="E21" s="5">
        <f t="shared" si="0"/>
        <v>28.5</v>
      </c>
      <c r="F21" s="5">
        <f t="shared" si="0"/>
        <v>35.5</v>
      </c>
      <c r="H21" s="5">
        <f t="shared" si="0"/>
        <v>7.5</v>
      </c>
      <c r="I21" s="5">
        <f t="shared" ref="I21" si="1">AVERAGE(I11:I20)</f>
        <v>14.5</v>
      </c>
      <c r="J21" s="5">
        <f t="shared" ref="J21" si="2">AVERAGE(J11:J20)</f>
        <v>21.5</v>
      </c>
      <c r="K21" s="5">
        <f t="shared" ref="K21" si="3">AVERAGE(K11:K20)</f>
        <v>28.5</v>
      </c>
      <c r="L21" s="5">
        <f t="shared" ref="L21" si="4">AVERAGE(L11:L20)</f>
        <v>35.5</v>
      </c>
    </row>
    <row r="22" spans="2:12" ht="15.75" x14ac:dyDescent="0.25">
      <c r="B22" s="5" t="s">
        <v>12</v>
      </c>
      <c r="C22" s="5"/>
      <c r="D22" s="5"/>
      <c r="E22" s="5"/>
    </row>
    <row r="23" spans="2:12" ht="15.75" x14ac:dyDescent="0.25">
      <c r="B23" s="4" t="s">
        <v>97</v>
      </c>
      <c r="C23" s="5"/>
      <c r="D23" s="5"/>
      <c r="E23" s="5"/>
    </row>
    <row r="24" spans="2:12" ht="15.75" x14ac:dyDescent="0.25">
      <c r="B24" s="4" t="s">
        <v>98</v>
      </c>
      <c r="C24" s="5"/>
      <c r="D24" s="5"/>
      <c r="E24" s="5"/>
    </row>
    <row r="25" spans="2:12" ht="15.75" x14ac:dyDescent="0.25">
      <c r="B25" s="4" t="s">
        <v>99</v>
      </c>
      <c r="C25" s="5"/>
      <c r="D25" s="5"/>
      <c r="E25" s="5"/>
      <c r="H25" s="1">
        <f>AVERAGE(B21:F21)</f>
        <v>21.5</v>
      </c>
    </row>
    <row r="26" spans="2:12" ht="15.75" x14ac:dyDescent="0.25">
      <c r="B26" s="4" t="s">
        <v>100</v>
      </c>
      <c r="C26" s="5"/>
      <c r="D26" s="5"/>
      <c r="E26" s="5"/>
      <c r="H26" s="1">
        <f>AVERAGE(H21:L21)</f>
        <v>21.5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DFCB-78E1-495E-8A76-7A54F033BC68}">
  <dimension ref="B2:L28"/>
  <sheetViews>
    <sheetView showGridLines="0" topLeftCell="A9" workbookViewId="0">
      <selection activeCell="I29" sqref="I29"/>
    </sheetView>
  </sheetViews>
  <sheetFormatPr defaultRowHeight="15" x14ac:dyDescent="0.25"/>
  <cols>
    <col min="1" max="2" width="9.140625" style="1"/>
    <col min="3" max="3" width="16.140625" style="1" bestFit="1" customWidth="1"/>
    <col min="4" max="4" width="20.5703125" style="1" customWidth="1"/>
    <col min="5" max="5" width="12.5703125" style="1" customWidth="1"/>
    <col min="6" max="6" width="9.140625" style="1"/>
    <col min="7" max="7" width="15.5703125" style="1" bestFit="1" customWidth="1"/>
    <col min="8" max="8" width="9.140625" style="1"/>
    <col min="9" max="9" width="15.5703125" style="1" bestFit="1" customWidth="1"/>
    <col min="10" max="16384" width="9.140625" style="1"/>
  </cols>
  <sheetData>
    <row r="2" spans="2:12" ht="15" customHeight="1" x14ac:dyDescent="0.25">
      <c r="B2" s="32" t="s">
        <v>96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8" spans="2:12" ht="17.25" x14ac:dyDescent="0.25">
      <c r="B8" s="13" t="s">
        <v>13</v>
      </c>
      <c r="C8" s="14"/>
      <c r="D8" s="14"/>
      <c r="E8" s="14"/>
    </row>
    <row r="9" spans="2:12" ht="15.75" thickBot="1" x14ac:dyDescent="0.3">
      <c r="B9" s="14"/>
      <c r="C9" s="14"/>
      <c r="D9" s="14"/>
      <c r="E9" s="14"/>
    </row>
    <row r="10" spans="2:12" ht="16.5" thickBot="1" x14ac:dyDescent="0.3">
      <c r="B10" s="15" t="s">
        <v>14</v>
      </c>
      <c r="C10" s="15" t="s">
        <v>15</v>
      </c>
      <c r="D10" s="15" t="s">
        <v>16</v>
      </c>
      <c r="E10" s="16" t="s">
        <v>17</v>
      </c>
    </row>
    <row r="11" spans="2:12" ht="16.5" thickBot="1" x14ac:dyDescent="0.3">
      <c r="B11" s="17">
        <v>1</v>
      </c>
      <c r="C11" s="20" t="s">
        <v>18</v>
      </c>
      <c r="D11" s="21">
        <v>5000000</v>
      </c>
      <c r="E11" s="18">
        <v>15</v>
      </c>
    </row>
    <row r="12" spans="2:12" ht="16.5" thickBot="1" x14ac:dyDescent="0.3">
      <c r="B12" s="17">
        <v>2</v>
      </c>
      <c r="C12" s="20" t="s">
        <v>19</v>
      </c>
      <c r="D12" s="21">
        <v>10000000</v>
      </c>
      <c r="E12" s="18">
        <v>10</v>
      </c>
    </row>
    <row r="13" spans="2:12" ht="16.5" thickBot="1" x14ac:dyDescent="0.3">
      <c r="B13" s="17">
        <v>3</v>
      </c>
      <c r="C13" s="20" t="s">
        <v>20</v>
      </c>
      <c r="D13" s="21">
        <v>3000000</v>
      </c>
      <c r="E13" s="18">
        <v>20</v>
      </c>
    </row>
    <row r="14" spans="2:12" ht="16.5" thickBot="1" x14ac:dyDescent="0.3">
      <c r="B14" s="17">
        <v>4</v>
      </c>
      <c r="C14" s="20" t="s">
        <v>21</v>
      </c>
      <c r="D14" s="21">
        <v>500</v>
      </c>
      <c r="E14" s="18">
        <v>30</v>
      </c>
    </row>
    <row r="15" spans="2:12" ht="16.5" thickBot="1" x14ac:dyDescent="0.3">
      <c r="B15" s="17">
        <v>5</v>
      </c>
      <c r="C15" s="20" t="s">
        <v>22</v>
      </c>
      <c r="D15" s="21">
        <v>200</v>
      </c>
      <c r="E15" s="18">
        <v>50</v>
      </c>
    </row>
    <row r="16" spans="2:12" ht="16.5" thickBot="1" x14ac:dyDescent="0.3">
      <c r="B16" s="17">
        <v>6</v>
      </c>
      <c r="C16" s="20" t="s">
        <v>23</v>
      </c>
      <c r="D16" s="21">
        <v>700</v>
      </c>
      <c r="E16" s="18">
        <v>25</v>
      </c>
    </row>
    <row r="17" spans="2:9" ht="16.5" thickBot="1" x14ac:dyDescent="0.3">
      <c r="B17" s="17">
        <v>7</v>
      </c>
      <c r="C17" s="20" t="s">
        <v>24</v>
      </c>
      <c r="D17" s="21">
        <v>150</v>
      </c>
      <c r="E17" s="18">
        <v>40</v>
      </c>
    </row>
    <row r="18" spans="2:9" ht="16.5" thickBot="1" x14ac:dyDescent="0.3">
      <c r="B18" s="17">
        <v>8</v>
      </c>
      <c r="C18" s="20" t="s">
        <v>25</v>
      </c>
      <c r="D18" s="21">
        <v>300</v>
      </c>
      <c r="E18" s="18">
        <v>35</v>
      </c>
    </row>
    <row r="19" spans="2:9" ht="16.5" thickBot="1" x14ac:dyDescent="0.3">
      <c r="B19" s="17">
        <v>9</v>
      </c>
      <c r="C19" s="20" t="s">
        <v>26</v>
      </c>
      <c r="D19" s="21">
        <v>2000000</v>
      </c>
      <c r="E19" s="18">
        <v>15</v>
      </c>
    </row>
    <row r="20" spans="2:9" ht="16.5" thickBot="1" x14ac:dyDescent="0.3">
      <c r="B20" s="17">
        <v>10</v>
      </c>
      <c r="C20" s="20" t="s">
        <v>27</v>
      </c>
      <c r="D20" s="21">
        <v>1500000</v>
      </c>
      <c r="E20" s="18">
        <v>12</v>
      </c>
    </row>
    <row r="22" spans="2:9" ht="15.75" x14ac:dyDescent="0.25">
      <c r="B22" s="19" t="s">
        <v>28</v>
      </c>
    </row>
    <row r="23" spans="2:9" ht="15.75" x14ac:dyDescent="0.25">
      <c r="B23" s="2" t="s">
        <v>101</v>
      </c>
      <c r="I23" s="33">
        <f>AVERAGE(D11:D20)</f>
        <v>2150185</v>
      </c>
    </row>
    <row r="24" spans="2:9" ht="15.75" x14ac:dyDescent="0.25">
      <c r="B24" s="2" t="s">
        <v>102</v>
      </c>
      <c r="I24" s="1">
        <f>AVERAGE(E11:E20)</f>
        <v>25.2</v>
      </c>
    </row>
    <row r="25" spans="2:9" ht="15.75" x14ac:dyDescent="0.25">
      <c r="B25" s="2" t="s">
        <v>103</v>
      </c>
      <c r="I25" s="33">
        <f>AVERAGE(D11*3,D16*2,D12)</f>
        <v>8333800</v>
      </c>
    </row>
    <row r="26" spans="2:9" ht="15.75" x14ac:dyDescent="0.25">
      <c r="B26" s="2" t="s">
        <v>104</v>
      </c>
      <c r="I26" s="33">
        <f>AVERAGE(D19*5,D15*10)</f>
        <v>5001000</v>
      </c>
    </row>
    <row r="27" spans="2:9" ht="15.75" x14ac:dyDescent="0.25">
      <c r="B27" s="2" t="s">
        <v>105</v>
      </c>
      <c r="I27" s="1" t="s">
        <v>125</v>
      </c>
    </row>
    <row r="28" spans="2:9" ht="15.75" x14ac:dyDescent="0.25">
      <c r="B28" s="2" t="s">
        <v>106</v>
      </c>
      <c r="I28" s="1">
        <f>AVERAGE(E14,E17)</f>
        <v>35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B200-E5E6-44BF-8F64-F2E797467512}">
  <dimension ref="B2:L26"/>
  <sheetViews>
    <sheetView showGridLines="0" topLeftCell="A7" workbookViewId="0">
      <selection activeCell="J27" sqref="J27"/>
    </sheetView>
  </sheetViews>
  <sheetFormatPr defaultRowHeight="15" x14ac:dyDescent="0.25"/>
  <cols>
    <col min="1" max="2" width="9.140625" style="1"/>
    <col min="3" max="3" width="26.5703125" style="1" bestFit="1" customWidth="1"/>
    <col min="4" max="4" width="20.5703125" style="1" customWidth="1"/>
    <col min="5" max="5" width="12.5703125" style="1" customWidth="1"/>
    <col min="6" max="6" width="9.140625" style="1"/>
    <col min="7" max="7" width="11.140625" style="1" bestFit="1" customWidth="1"/>
    <col min="8" max="9" width="9.140625" style="1"/>
    <col min="10" max="10" width="14.140625" style="1" customWidth="1"/>
    <col min="11" max="16384" width="9.140625" style="1"/>
  </cols>
  <sheetData>
    <row r="2" spans="2:12" ht="15" customHeight="1" x14ac:dyDescent="0.25">
      <c r="B2" s="32" t="s">
        <v>96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2:12" ht="15.75" thickBot="1" x14ac:dyDescent="0.3"/>
    <row r="8" spans="2:12" ht="16.5" thickBot="1" x14ac:dyDescent="0.3">
      <c r="B8" s="24" t="s">
        <v>29</v>
      </c>
      <c r="C8" s="24" t="s">
        <v>15</v>
      </c>
      <c r="D8" s="24" t="s">
        <v>16</v>
      </c>
      <c r="E8" s="25" t="s">
        <v>17</v>
      </c>
    </row>
    <row r="9" spans="2:12" ht="16.5" thickBot="1" x14ac:dyDescent="0.3">
      <c r="B9" s="26" t="s">
        <v>30</v>
      </c>
      <c r="C9" s="26" t="s">
        <v>31</v>
      </c>
      <c r="D9" s="28">
        <v>800</v>
      </c>
      <c r="E9" s="27">
        <v>20</v>
      </c>
    </row>
    <row r="10" spans="2:12" ht="16.5" thickBot="1" x14ac:dyDescent="0.3">
      <c r="B10" s="26" t="s">
        <v>32</v>
      </c>
      <c r="C10" s="26" t="s">
        <v>33</v>
      </c>
      <c r="D10" s="28">
        <v>250</v>
      </c>
      <c r="E10" s="27">
        <v>15</v>
      </c>
    </row>
    <row r="11" spans="2:12" ht="16.5" thickBot="1" x14ac:dyDescent="0.3">
      <c r="B11" s="26" t="s">
        <v>34</v>
      </c>
      <c r="C11" s="26" t="s">
        <v>35</v>
      </c>
      <c r="D11" s="28">
        <v>350</v>
      </c>
      <c r="E11" s="27">
        <v>25</v>
      </c>
    </row>
    <row r="12" spans="2:12" ht="16.5" thickBot="1" x14ac:dyDescent="0.3">
      <c r="B12" s="26" t="s">
        <v>36</v>
      </c>
      <c r="C12" s="26" t="s">
        <v>37</v>
      </c>
      <c r="D12" s="28">
        <v>400</v>
      </c>
      <c r="E12" s="27">
        <v>30</v>
      </c>
    </row>
    <row r="13" spans="2:12" ht="16.5" thickBot="1" x14ac:dyDescent="0.3">
      <c r="B13" s="26" t="s">
        <v>38</v>
      </c>
      <c r="C13" s="26" t="s">
        <v>39</v>
      </c>
      <c r="D13" s="28">
        <v>600</v>
      </c>
      <c r="E13" s="27">
        <v>20</v>
      </c>
    </row>
    <row r="14" spans="2:12" ht="16.5" thickBot="1" x14ac:dyDescent="0.3">
      <c r="B14" s="26" t="s">
        <v>40</v>
      </c>
      <c r="C14" s="26" t="s">
        <v>41</v>
      </c>
      <c r="D14" s="28">
        <v>350</v>
      </c>
      <c r="E14" s="27">
        <v>35</v>
      </c>
    </row>
    <row r="15" spans="2:12" ht="16.5" thickBot="1" x14ac:dyDescent="0.3">
      <c r="B15" s="26" t="s">
        <v>42</v>
      </c>
      <c r="C15" s="26" t="s">
        <v>43</v>
      </c>
      <c r="D15" s="28">
        <v>200</v>
      </c>
      <c r="E15" s="27">
        <v>40</v>
      </c>
    </row>
    <row r="16" spans="2:12" ht="16.5" thickBot="1" x14ac:dyDescent="0.3">
      <c r="B16" s="26" t="s">
        <v>44</v>
      </c>
      <c r="C16" s="26" t="s">
        <v>45</v>
      </c>
      <c r="D16" s="28">
        <v>50</v>
      </c>
      <c r="E16" s="27">
        <v>50</v>
      </c>
    </row>
    <row r="17" spans="2:10" ht="16.5" thickBot="1" x14ac:dyDescent="0.3">
      <c r="B17" s="26" t="s">
        <v>46</v>
      </c>
      <c r="C17" s="26" t="s">
        <v>47</v>
      </c>
      <c r="D17" s="28">
        <v>150</v>
      </c>
      <c r="E17" s="27">
        <v>45</v>
      </c>
    </row>
    <row r="18" spans="2:10" ht="16.5" thickBot="1" x14ac:dyDescent="0.3">
      <c r="B18" s="26" t="s">
        <v>48</v>
      </c>
      <c r="C18" s="26" t="s">
        <v>49</v>
      </c>
      <c r="D18" s="28">
        <v>100</v>
      </c>
      <c r="E18" s="27">
        <v>60</v>
      </c>
    </row>
    <row r="20" spans="2:10" s="5" customFormat="1" ht="15.75" x14ac:dyDescent="0.25">
      <c r="B20" s="19" t="s">
        <v>28</v>
      </c>
    </row>
    <row r="21" spans="2:10" s="5" customFormat="1" ht="15.75" x14ac:dyDescent="0.25">
      <c r="B21" s="4" t="s">
        <v>107</v>
      </c>
      <c r="J21" s="34">
        <f>AVERAGE(D9:D18)</f>
        <v>325</v>
      </c>
    </row>
    <row r="22" spans="2:10" s="5" customFormat="1" ht="15.75" x14ac:dyDescent="0.25">
      <c r="B22" s="4" t="s">
        <v>108</v>
      </c>
      <c r="J22" s="5">
        <f>+AVERAGE(E9:E18)</f>
        <v>34</v>
      </c>
    </row>
    <row r="23" spans="2:10" s="5" customFormat="1" ht="15.75" x14ac:dyDescent="0.25">
      <c r="B23" s="4" t="s">
        <v>111</v>
      </c>
      <c r="J23" s="34">
        <f>AVERAGE(D9*2,D13,D18*3)</f>
        <v>833.33333333333337</v>
      </c>
    </row>
    <row r="24" spans="2:10" s="5" customFormat="1" ht="15.75" x14ac:dyDescent="0.25">
      <c r="B24" s="4" t="s">
        <v>112</v>
      </c>
      <c r="J24" s="34">
        <f>AVERAGE(D10*4,D14*2,D15*5)</f>
        <v>900</v>
      </c>
    </row>
    <row r="25" spans="2:10" s="5" customFormat="1" ht="15.75" x14ac:dyDescent="0.25">
      <c r="B25" s="4" t="s">
        <v>109</v>
      </c>
      <c r="J25" s="5" t="s">
        <v>126</v>
      </c>
    </row>
    <row r="26" spans="2:10" s="5" customFormat="1" ht="15.75" x14ac:dyDescent="0.25">
      <c r="B26" s="4" t="s">
        <v>110</v>
      </c>
      <c r="J26" s="5">
        <f>AVERAGE(E12,E16)</f>
        <v>40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DE2-4349-4CA8-A5D6-E52CCCF695EA}">
  <dimension ref="B2:L28"/>
  <sheetViews>
    <sheetView showGridLines="0" topLeftCell="A10" workbookViewId="0">
      <selection activeCell="I29" sqref="I29"/>
    </sheetView>
  </sheetViews>
  <sheetFormatPr defaultRowHeight="15" x14ac:dyDescent="0.25"/>
  <cols>
    <col min="1" max="2" width="9.140625" style="1"/>
    <col min="3" max="3" width="26.5703125" style="1" bestFit="1" customWidth="1"/>
    <col min="4" max="4" width="20.5703125" style="1" customWidth="1"/>
    <col min="5" max="5" width="17" style="1" bestFit="1" customWidth="1"/>
    <col min="6" max="6" width="12.28515625" style="1" bestFit="1" customWidth="1"/>
    <col min="7" max="8" width="9.140625" style="1"/>
    <col min="9" max="9" width="15.85546875" style="1" customWidth="1"/>
    <col min="10" max="16384" width="9.140625" style="1"/>
  </cols>
  <sheetData>
    <row r="2" spans="2:12" ht="15" customHeight="1" x14ac:dyDescent="0.25">
      <c r="B2" s="32" t="s">
        <v>96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8" spans="2:12" ht="15.75" x14ac:dyDescent="0.25">
      <c r="B8" s="19" t="s">
        <v>50</v>
      </c>
      <c r="C8" s="5"/>
      <c r="D8" s="5"/>
      <c r="E8" s="5"/>
      <c r="F8" s="5"/>
    </row>
    <row r="9" spans="2:12" ht="16.5" thickBot="1" x14ac:dyDescent="0.3">
      <c r="B9" s="5"/>
      <c r="C9" s="5"/>
      <c r="D9" s="5"/>
      <c r="E9" s="5"/>
      <c r="F9" s="5"/>
    </row>
    <row r="10" spans="2:12" ht="16.5" thickBot="1" x14ac:dyDescent="0.3">
      <c r="B10" s="24" t="s">
        <v>29</v>
      </c>
      <c r="C10" s="24" t="s">
        <v>51</v>
      </c>
      <c r="D10" s="24" t="s">
        <v>52</v>
      </c>
      <c r="E10" s="24" t="s">
        <v>53</v>
      </c>
      <c r="F10" s="25" t="s">
        <v>54</v>
      </c>
    </row>
    <row r="11" spans="2:12" ht="16.5" thickBot="1" x14ac:dyDescent="0.3">
      <c r="B11" s="22" t="s">
        <v>55</v>
      </c>
      <c r="C11" s="22" t="s">
        <v>56</v>
      </c>
      <c r="D11" s="29">
        <v>10000</v>
      </c>
      <c r="E11" s="22">
        <v>500</v>
      </c>
      <c r="F11" s="23">
        <v>300</v>
      </c>
    </row>
    <row r="12" spans="2:12" ht="16.5" thickBot="1" x14ac:dyDescent="0.3">
      <c r="B12" s="22" t="s">
        <v>57</v>
      </c>
      <c r="C12" s="22" t="s">
        <v>58</v>
      </c>
      <c r="D12" s="29">
        <v>15000</v>
      </c>
      <c r="E12" s="22">
        <v>400</v>
      </c>
      <c r="F12" s="23">
        <v>250</v>
      </c>
    </row>
    <row r="13" spans="2:12" ht="16.5" thickBot="1" x14ac:dyDescent="0.3">
      <c r="B13" s="22" t="s">
        <v>59</v>
      </c>
      <c r="C13" s="22" t="s">
        <v>60</v>
      </c>
      <c r="D13" s="29">
        <v>8000</v>
      </c>
      <c r="E13" s="22">
        <v>600</v>
      </c>
      <c r="F13" s="23">
        <v>400</v>
      </c>
    </row>
    <row r="14" spans="2:12" ht="16.5" thickBot="1" x14ac:dyDescent="0.3">
      <c r="B14" s="22" t="s">
        <v>61</v>
      </c>
      <c r="C14" s="22" t="s">
        <v>62</v>
      </c>
      <c r="D14" s="29">
        <v>12000</v>
      </c>
      <c r="E14" s="22">
        <v>300</v>
      </c>
      <c r="F14" s="23">
        <v>150</v>
      </c>
    </row>
    <row r="15" spans="2:12" ht="16.5" thickBot="1" x14ac:dyDescent="0.3">
      <c r="B15" s="22" t="s">
        <v>38</v>
      </c>
      <c r="C15" s="22" t="s">
        <v>63</v>
      </c>
      <c r="D15" s="29">
        <v>18000</v>
      </c>
      <c r="E15" s="22">
        <v>350</v>
      </c>
      <c r="F15" s="23">
        <v>200</v>
      </c>
    </row>
    <row r="16" spans="2:12" ht="16.5" thickBot="1" x14ac:dyDescent="0.3">
      <c r="B16" s="22" t="s">
        <v>64</v>
      </c>
      <c r="C16" s="22" t="s">
        <v>65</v>
      </c>
      <c r="D16" s="29">
        <v>20000</v>
      </c>
      <c r="E16" s="22">
        <v>200</v>
      </c>
      <c r="F16" s="23">
        <v>100</v>
      </c>
    </row>
    <row r="17" spans="2:9" ht="16.5" thickBot="1" x14ac:dyDescent="0.3">
      <c r="B17" s="22" t="s">
        <v>66</v>
      </c>
      <c r="C17" s="22" t="s">
        <v>67</v>
      </c>
      <c r="D17" s="29">
        <v>7000</v>
      </c>
      <c r="E17" s="22">
        <v>700</v>
      </c>
      <c r="F17" s="23">
        <v>450</v>
      </c>
    </row>
    <row r="18" spans="2:9" ht="16.5" thickBot="1" x14ac:dyDescent="0.3">
      <c r="B18" s="22" t="s">
        <v>68</v>
      </c>
      <c r="C18" s="22" t="s">
        <v>69</v>
      </c>
      <c r="D18" s="29">
        <v>5000</v>
      </c>
      <c r="E18" s="22">
        <v>800</v>
      </c>
      <c r="F18" s="23">
        <v>600</v>
      </c>
    </row>
    <row r="19" spans="2:9" ht="16.5" thickBot="1" x14ac:dyDescent="0.3">
      <c r="B19" s="22" t="s">
        <v>70</v>
      </c>
      <c r="C19" s="22" t="s">
        <v>71</v>
      </c>
      <c r="D19" s="29">
        <v>11000</v>
      </c>
      <c r="E19" s="22">
        <v>450</v>
      </c>
      <c r="F19" s="23">
        <v>300</v>
      </c>
    </row>
    <row r="20" spans="2:9" ht="16.5" thickBot="1" x14ac:dyDescent="0.3">
      <c r="B20" s="22" t="s">
        <v>72</v>
      </c>
      <c r="C20" s="22" t="s">
        <v>73</v>
      </c>
      <c r="D20" s="29">
        <v>9000</v>
      </c>
      <c r="E20" s="22">
        <v>550</v>
      </c>
      <c r="F20" s="23">
        <v>350</v>
      </c>
    </row>
    <row r="21" spans="2:9" ht="15.75" x14ac:dyDescent="0.25">
      <c r="B21" s="5"/>
      <c r="C21" s="5"/>
      <c r="D21" s="5"/>
      <c r="E21" s="5"/>
      <c r="F21" s="5"/>
    </row>
    <row r="22" spans="2:9" ht="15.75" x14ac:dyDescent="0.25">
      <c r="B22" s="19" t="s">
        <v>28</v>
      </c>
    </row>
    <row r="23" spans="2:9" ht="15.75" x14ac:dyDescent="0.25">
      <c r="B23" s="4" t="s">
        <v>113</v>
      </c>
      <c r="I23" s="33">
        <f>AVERAGE(D11:D20)</f>
        <v>11500</v>
      </c>
    </row>
    <row r="24" spans="2:9" ht="15.75" x14ac:dyDescent="0.25">
      <c r="B24" s="4" t="s">
        <v>114</v>
      </c>
      <c r="I24" s="35">
        <f>AVERAGE(E11:E19)</f>
        <v>477.77777777777777</v>
      </c>
    </row>
    <row r="25" spans="2:9" ht="15.75" x14ac:dyDescent="0.25">
      <c r="B25" s="4" t="s">
        <v>117</v>
      </c>
      <c r="I25" s="35">
        <f>AVERAGE(D11*200,D13*300,D14*150)</f>
        <v>2066666.6666666667</v>
      </c>
    </row>
    <row r="26" spans="2:9" ht="15.75" x14ac:dyDescent="0.25">
      <c r="B26" s="4" t="s">
        <v>118</v>
      </c>
      <c r="I26" s="35">
        <f>AVERAGE(D12*400,D15*500,D17*250)</f>
        <v>5583333.333333333</v>
      </c>
    </row>
    <row r="27" spans="2:9" ht="15.75" x14ac:dyDescent="0.25">
      <c r="B27" s="4" t="s">
        <v>115</v>
      </c>
      <c r="I27" s="1" t="s">
        <v>127</v>
      </c>
    </row>
    <row r="28" spans="2:9" ht="15.75" x14ac:dyDescent="0.25">
      <c r="B28" s="4" t="s">
        <v>116</v>
      </c>
      <c r="I28" s="1">
        <f>AVERAGE(F19,F20)</f>
        <v>325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5A43-B40F-41AF-8B3E-45A1FB3CC532}">
  <dimension ref="B2:L28"/>
  <sheetViews>
    <sheetView showGridLines="0" tabSelected="1" topLeftCell="A9" workbookViewId="0">
      <selection activeCell="G27" sqref="G27"/>
    </sheetView>
  </sheetViews>
  <sheetFormatPr defaultRowHeight="15" x14ac:dyDescent="0.25"/>
  <cols>
    <col min="1" max="2" width="9.140625" style="1"/>
    <col min="3" max="3" width="26.5703125" style="1" bestFit="1" customWidth="1"/>
    <col min="4" max="4" width="20.5703125" style="1" customWidth="1"/>
    <col min="5" max="5" width="20.28515625" style="1" bestFit="1" customWidth="1"/>
    <col min="6" max="6" width="24.28515625" style="1" bestFit="1" customWidth="1"/>
    <col min="7" max="7" width="19" style="1" customWidth="1"/>
    <col min="8" max="8" width="11.5703125" style="1" bestFit="1" customWidth="1"/>
    <col min="9" max="16384" width="9.140625" style="1"/>
  </cols>
  <sheetData>
    <row r="2" spans="2:12" ht="15" customHeight="1" x14ac:dyDescent="0.25">
      <c r="B2" s="32" t="s">
        <v>96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15" customHeigh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2:12" ht="15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2:12" ht="1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2:12" ht="15" customHeigh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8" spans="2:12" ht="15.75" x14ac:dyDescent="0.25">
      <c r="B8" s="19" t="s">
        <v>74</v>
      </c>
      <c r="C8" s="30"/>
      <c r="D8" s="30"/>
      <c r="E8" s="30"/>
      <c r="F8" s="30"/>
      <c r="G8" s="30"/>
      <c r="H8" s="30"/>
    </row>
    <row r="9" spans="2:12" ht="15.75" thickBot="1" x14ac:dyDescent="0.3">
      <c r="B9" s="30"/>
      <c r="C9" s="30"/>
      <c r="D9" s="30"/>
      <c r="E9" s="30"/>
      <c r="F9" s="30"/>
      <c r="G9" s="30"/>
      <c r="H9" s="30"/>
    </row>
    <row r="10" spans="2:12" ht="16.5" thickBot="1" x14ac:dyDescent="0.3">
      <c r="B10" s="15" t="s">
        <v>75</v>
      </c>
      <c r="C10" s="15" t="s">
        <v>76</v>
      </c>
      <c r="D10" s="15" t="s">
        <v>77</v>
      </c>
      <c r="E10" s="15" t="s">
        <v>78</v>
      </c>
      <c r="F10" s="15" t="s">
        <v>79</v>
      </c>
      <c r="G10" s="15" t="s">
        <v>80</v>
      </c>
      <c r="H10" s="16" t="s">
        <v>81</v>
      </c>
    </row>
    <row r="11" spans="2:12" ht="16.5" thickBot="1" x14ac:dyDescent="0.3">
      <c r="B11" s="17">
        <v>1</v>
      </c>
      <c r="C11" s="26" t="s">
        <v>82</v>
      </c>
      <c r="D11" s="26" t="s">
        <v>83</v>
      </c>
      <c r="E11" s="28">
        <v>15000000</v>
      </c>
      <c r="F11" s="17" t="s">
        <v>84</v>
      </c>
      <c r="G11" s="17">
        <v>8</v>
      </c>
      <c r="H11" s="18">
        <v>2</v>
      </c>
    </row>
    <row r="12" spans="2:12" ht="16.5" thickBot="1" x14ac:dyDescent="0.3">
      <c r="B12" s="17">
        <v>2</v>
      </c>
      <c r="C12" s="26" t="s">
        <v>85</v>
      </c>
      <c r="D12" s="26" t="s">
        <v>86</v>
      </c>
      <c r="E12" s="28">
        <v>10000000</v>
      </c>
      <c r="F12" s="17" t="s">
        <v>84</v>
      </c>
      <c r="G12" s="17">
        <v>7</v>
      </c>
      <c r="H12" s="18">
        <v>1</v>
      </c>
    </row>
    <row r="13" spans="2:12" ht="16.5" thickBot="1" x14ac:dyDescent="0.3">
      <c r="B13" s="17">
        <v>3</v>
      </c>
      <c r="C13" s="26" t="s">
        <v>87</v>
      </c>
      <c r="D13" s="26" t="s">
        <v>83</v>
      </c>
      <c r="E13" s="28">
        <v>14000000</v>
      </c>
      <c r="F13" s="17" t="s">
        <v>84</v>
      </c>
      <c r="G13" s="17">
        <v>9</v>
      </c>
      <c r="H13" s="18">
        <v>0</v>
      </c>
    </row>
    <row r="14" spans="2:12" ht="16.5" thickBot="1" x14ac:dyDescent="0.3">
      <c r="B14" s="17">
        <v>4</v>
      </c>
      <c r="C14" s="26" t="s">
        <v>88</v>
      </c>
      <c r="D14" s="26" t="s">
        <v>86</v>
      </c>
      <c r="E14" s="28">
        <v>9000000</v>
      </c>
      <c r="F14" s="17" t="s">
        <v>84</v>
      </c>
      <c r="G14" s="17">
        <v>7</v>
      </c>
      <c r="H14" s="18">
        <v>2</v>
      </c>
    </row>
    <row r="15" spans="2:12" ht="16.5" thickBot="1" x14ac:dyDescent="0.3">
      <c r="B15" s="17">
        <v>5</v>
      </c>
      <c r="C15" s="26" t="s">
        <v>89</v>
      </c>
      <c r="D15" s="26" t="s">
        <v>90</v>
      </c>
      <c r="E15" s="28">
        <v>7000000</v>
      </c>
      <c r="F15" s="17">
        <v>160</v>
      </c>
      <c r="G15" s="17">
        <v>6</v>
      </c>
      <c r="H15" s="18">
        <v>1</v>
      </c>
    </row>
    <row r="16" spans="2:12" ht="16.5" thickBot="1" x14ac:dyDescent="0.3">
      <c r="B16" s="17">
        <v>6</v>
      </c>
      <c r="C16" s="26" t="s">
        <v>91</v>
      </c>
      <c r="D16" s="26" t="s">
        <v>90</v>
      </c>
      <c r="E16" s="28">
        <v>6500000</v>
      </c>
      <c r="F16" s="17">
        <v>160</v>
      </c>
      <c r="G16" s="17">
        <v>6</v>
      </c>
      <c r="H16" s="18">
        <v>0</v>
      </c>
    </row>
    <row r="17" spans="2:8" ht="16.5" thickBot="1" x14ac:dyDescent="0.3">
      <c r="B17" s="17">
        <v>7</v>
      </c>
      <c r="C17" s="26" t="s">
        <v>92</v>
      </c>
      <c r="D17" s="26" t="s">
        <v>90</v>
      </c>
      <c r="E17" s="28">
        <v>7000000</v>
      </c>
      <c r="F17" s="17">
        <v>160</v>
      </c>
      <c r="G17" s="17">
        <v>7</v>
      </c>
      <c r="H17" s="18">
        <v>1</v>
      </c>
    </row>
    <row r="18" spans="2:8" ht="16.5" thickBot="1" x14ac:dyDescent="0.3">
      <c r="B18" s="17">
        <v>8</v>
      </c>
      <c r="C18" s="26" t="s">
        <v>93</v>
      </c>
      <c r="D18" s="26" t="s">
        <v>83</v>
      </c>
      <c r="E18" s="28">
        <v>16000000</v>
      </c>
      <c r="F18" s="17" t="s">
        <v>84</v>
      </c>
      <c r="G18" s="17">
        <v>8</v>
      </c>
      <c r="H18" s="18">
        <v>3</v>
      </c>
    </row>
    <row r="19" spans="2:8" ht="16.5" thickBot="1" x14ac:dyDescent="0.3">
      <c r="B19" s="17">
        <v>9</v>
      </c>
      <c r="C19" s="26" t="s">
        <v>94</v>
      </c>
      <c r="D19" s="26" t="s">
        <v>86</v>
      </c>
      <c r="E19" s="28">
        <v>10500000</v>
      </c>
      <c r="F19" s="17" t="s">
        <v>84</v>
      </c>
      <c r="G19" s="17">
        <v>7</v>
      </c>
      <c r="H19" s="18">
        <v>0</v>
      </c>
    </row>
    <row r="20" spans="2:8" ht="16.5" thickBot="1" x14ac:dyDescent="0.3">
      <c r="B20" s="17">
        <v>10</v>
      </c>
      <c r="C20" s="26" t="s">
        <v>95</v>
      </c>
      <c r="D20" s="26" t="s">
        <v>90</v>
      </c>
      <c r="E20" s="28">
        <v>6000000</v>
      </c>
      <c r="F20" s="17">
        <v>160</v>
      </c>
      <c r="G20" s="17">
        <v>5</v>
      </c>
      <c r="H20" s="18">
        <v>2</v>
      </c>
    </row>
    <row r="21" spans="2:8" x14ac:dyDescent="0.25">
      <c r="B21" s="30"/>
      <c r="C21" s="30"/>
      <c r="D21" s="30"/>
      <c r="E21" s="30"/>
      <c r="F21" s="30"/>
      <c r="G21" s="30"/>
      <c r="H21" s="30"/>
    </row>
    <row r="22" spans="2:8" ht="15.75" x14ac:dyDescent="0.25">
      <c r="B22" s="19" t="s">
        <v>28</v>
      </c>
      <c r="C22" s="30"/>
      <c r="D22" s="30"/>
      <c r="E22" s="30"/>
      <c r="F22" s="30"/>
      <c r="G22" s="30"/>
      <c r="H22" s="30"/>
    </row>
    <row r="23" spans="2:8" ht="15.75" x14ac:dyDescent="0.25">
      <c r="B23" s="31" t="s">
        <v>119</v>
      </c>
      <c r="C23" s="30"/>
      <c r="D23" s="30"/>
      <c r="E23" s="30"/>
      <c r="F23" s="30"/>
      <c r="G23" s="36">
        <f>AVERAGE(E11:E20)</f>
        <v>10100000</v>
      </c>
      <c r="H23" s="30"/>
    </row>
    <row r="24" spans="2:8" ht="15.75" x14ac:dyDescent="0.25">
      <c r="B24" s="31" t="s">
        <v>120</v>
      </c>
      <c r="C24" s="30"/>
      <c r="D24" s="30"/>
      <c r="E24" s="30"/>
      <c r="F24" s="30"/>
      <c r="G24" s="30">
        <f>AVERAGEIF(D11:D20,"Operator",F11:F20)</f>
        <v>160</v>
      </c>
      <c r="H24" s="30"/>
    </row>
    <row r="25" spans="2:8" ht="15.75" x14ac:dyDescent="0.25">
      <c r="B25" s="31" t="s">
        <v>121</v>
      </c>
      <c r="C25" s="30"/>
      <c r="D25" s="30"/>
      <c r="E25" s="30"/>
      <c r="F25" s="30"/>
      <c r="G25" s="30">
        <f>AVERAGE(G11:G20)</f>
        <v>7</v>
      </c>
      <c r="H25" s="30"/>
    </row>
    <row r="26" spans="2:8" ht="15.75" x14ac:dyDescent="0.25">
      <c r="B26" s="31" t="s">
        <v>122</v>
      </c>
      <c r="C26" s="30"/>
      <c r="D26" s="30"/>
      <c r="E26" s="30"/>
      <c r="F26" s="30"/>
      <c r="G26" s="30">
        <f>AVERAGE(H11:H20)</f>
        <v>1.2</v>
      </c>
      <c r="H26" s="30"/>
    </row>
    <row r="27" spans="2:8" ht="15.75" x14ac:dyDescent="0.25">
      <c r="B27" s="31" t="s">
        <v>123</v>
      </c>
      <c r="C27" s="30"/>
      <c r="D27" s="30"/>
      <c r="E27" s="30"/>
      <c r="F27" s="30"/>
      <c r="G27" s="36">
        <f>AVERAGEIF(D11:D20,"Manajer",E11:E20)</f>
        <v>15000000</v>
      </c>
      <c r="H27" s="30"/>
    </row>
    <row r="28" spans="2:8" ht="15.75" x14ac:dyDescent="0.25">
      <c r="B28" s="31" t="s">
        <v>124</v>
      </c>
      <c r="C28" s="30"/>
      <c r="D28" s="30"/>
      <c r="E28" s="30"/>
      <c r="F28" s="30"/>
      <c r="G28" s="36">
        <f>AVERAGEIF(D11:D20,"Supervisor",E11:E20)</f>
        <v>9833333.333333334</v>
      </c>
      <c r="H28" s="30"/>
    </row>
  </sheetData>
  <mergeCells count="1">
    <mergeCell ref="B2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 1</vt:lpstr>
      <vt:lpstr>Soal 2</vt:lpstr>
      <vt:lpstr>Soal 3</vt:lpstr>
      <vt:lpstr>Soal 4</vt:lpstr>
      <vt:lpstr>Soal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ROANMA.NET</cp:lastModifiedBy>
  <dcterms:created xsi:type="dcterms:W3CDTF">2024-05-20T11:57:35Z</dcterms:created>
  <dcterms:modified xsi:type="dcterms:W3CDTF">2024-11-01T15:37:04Z</dcterms:modified>
</cp:coreProperties>
</file>