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PIS-projekt\DZ01\"/>
    </mc:Choice>
  </mc:AlternateContent>
  <xr:revisionPtr revIDLastSave="308" documentId="8_{AF68479A-833F-4CAF-801B-9613BFE1EB9F}" xr6:coauthVersionLast="47" xr6:coauthVersionMax="47" xr10:uidLastSave="{AD1A04F1-01E9-4375-B442-CBFA7B3DDA25}"/>
  <bookViews>
    <workbookView xWindow="-120" yWindow="-120" windowWidth="29040" windowHeight="15840" firstSheet="1" activeTab="1" xr2:uid="{00000000-000D-0000-FFFF-FFFF00000000}"/>
  </bookViews>
  <sheets>
    <sheet name="Analiza izvedivosti" sheetId="1" r:id="rId1"/>
    <sheet name="Analiza troškova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D5" i="2"/>
  <c r="D16" i="2"/>
  <c r="D17" i="2"/>
  <c r="D18" i="2"/>
  <c r="D31" i="2"/>
  <c r="D32" i="2"/>
  <c r="D33" i="2"/>
  <c r="D34" i="2"/>
  <c r="D35" i="2"/>
  <c r="D39" i="2"/>
  <c r="K22" i="1"/>
  <c r="L22" i="1"/>
  <c r="L15" i="1"/>
  <c r="K15" i="1"/>
  <c r="K8" i="1"/>
  <c r="L8" i="1"/>
  <c r="J8" i="1"/>
  <c r="G15" i="1"/>
  <c r="D22" i="1" l="1"/>
  <c r="E22" i="1"/>
  <c r="F22" i="1"/>
  <c r="G22" i="1"/>
  <c r="H22" i="1"/>
  <c r="I22" i="1"/>
  <c r="J22" i="1"/>
  <c r="C22" i="1"/>
  <c r="D15" i="1"/>
  <c r="E15" i="1"/>
  <c r="F15" i="1"/>
  <c r="H15" i="1"/>
  <c r="I15" i="1"/>
  <c r="J15" i="1"/>
  <c r="C15" i="1"/>
  <c r="D8" i="1"/>
  <c r="E8" i="1"/>
  <c r="F8" i="1"/>
  <c r="G8" i="1"/>
  <c r="H8" i="1"/>
  <c r="I8" i="1"/>
  <c r="C8" i="1"/>
</calcChain>
</file>

<file path=xl/sharedStrings.xml><?xml version="1.0" encoding="utf-8"?>
<sst xmlns="http://schemas.openxmlformats.org/spreadsheetml/2006/main" count="88" uniqueCount="61">
  <si>
    <t>Analiza izvedivosti</t>
  </si>
  <si>
    <t>Brzina učitavanja sadržaja</t>
  </si>
  <si>
    <t>Sigurnost i privatnost podataka korisnika</t>
  </si>
  <si>
    <t>Visoka kvaliteta streaminga</t>
  </si>
  <si>
    <t>Podrška za više uređaja</t>
  </si>
  <si>
    <t>Integracija sustava s drugim uslugama</t>
  </si>
  <si>
    <t>Višejezična podrška</t>
  </si>
  <si>
    <t xml:space="preserve"> Troškovi</t>
  </si>
  <si>
    <t>Sigurnosno kopiranje i oporavak</t>
  </si>
  <si>
    <t>Pravna i regulativna usklađenost</t>
  </si>
  <si>
    <t>Skalabilnost baze podataka</t>
  </si>
  <si>
    <t>Izrada vlastitog sustava</t>
  </si>
  <si>
    <t>Operativna</t>
  </si>
  <si>
    <t>Tehnička</t>
  </si>
  <si>
    <t>Vremenska</t>
  </si>
  <si>
    <t>Pravna</t>
  </si>
  <si>
    <t>Rizici</t>
  </si>
  <si>
    <t>Financijska</t>
  </si>
  <si>
    <t>Ocjena alternative</t>
  </si>
  <si>
    <t>Nabava novog sustava</t>
  </si>
  <si>
    <t>Nadogradnja sustava</t>
  </si>
  <si>
    <t>Finalni prijedlog najpovoljnije
 alternative</t>
  </si>
  <si>
    <t xml:space="preserve">Izrada </t>
  </si>
  <si>
    <t>x</t>
  </si>
  <si>
    <t xml:space="preserve">Nabava </t>
  </si>
  <si>
    <t>Nadogradnja</t>
  </si>
  <si>
    <t>Analiza troškova</t>
  </si>
  <si>
    <t>Troškovi i cijene izražene u KM</t>
  </si>
  <si>
    <t>Ljudski resursi</t>
  </si>
  <si>
    <t>Vrste</t>
  </si>
  <si>
    <t>Količina (po satu)</t>
  </si>
  <si>
    <t>Cijena (po satu)</t>
  </si>
  <si>
    <t>Ukupno</t>
  </si>
  <si>
    <t>Projektni koordinator</t>
  </si>
  <si>
    <t>Upravitelj projekta</t>
  </si>
  <si>
    <t>Analitičar sustava</t>
  </si>
  <si>
    <t>Programer</t>
  </si>
  <si>
    <t>Administrator baze podataka</t>
  </si>
  <si>
    <t>Edukacije</t>
  </si>
  <si>
    <t>Vrsta</t>
  </si>
  <si>
    <t>Količina (po danu)</t>
  </si>
  <si>
    <t>Cijena (po danu)</t>
  </si>
  <si>
    <t>Obuka za korisnike</t>
  </si>
  <si>
    <t>Obuka za operatore</t>
  </si>
  <si>
    <t>Obuka za administratore</t>
  </si>
  <si>
    <t>Obuka za tehničku podršku</t>
  </si>
  <si>
    <t>Materijal</t>
  </si>
  <si>
    <t>Cijena</t>
  </si>
  <si>
    <t>Priručnici i radne bilježnice</t>
  </si>
  <si>
    <t>Prezentacijski materijali</t>
  </si>
  <si>
    <t>Ostalo</t>
  </si>
  <si>
    <t>Oprema</t>
  </si>
  <si>
    <t>Količina</t>
  </si>
  <si>
    <t>Cijena (po komadu)</t>
  </si>
  <si>
    <t>Serverska oprema</t>
  </si>
  <si>
    <t>Računala</t>
  </si>
  <si>
    <t>Softveri i licenciranje</t>
  </si>
  <si>
    <t>Sigurnosna oprema</t>
  </si>
  <si>
    <t>Infrastruktura za pohranu</t>
  </si>
  <si>
    <t>Web server, domena, hosting</t>
  </si>
  <si>
    <t>UKUPNO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</si>
</sst>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3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0" xfId="0" applyFont="1"/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1" fillId="0" borderId="29" xfId="0" applyFont="1" applyBorder="1"/>
    <xf numFmtId="0" fontId="0" fillId="0" borderId="29" xfId="0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1" fillId="0" borderId="26" xfId="0" applyFont="1" applyBorder="1"/>
    <xf numFmtId="0" fontId="0" fillId="0" borderId="33" xfId="0" applyBorder="1"/>
    <xf numFmtId="0" fontId="0" fillId="0" borderId="34" xfId="0" applyBorder="1"/>
    <xf numFmtId="0" fontId="0" fillId="0" borderId="35" xfId="0" applyBorder="1" applyAlignment="1">
      <alignment horizontal="center"/>
    </xf>
    <xf numFmtId="0" fontId="0" fillId="0" borderId="36" xfId="0" applyBorder="1"/>
    <xf numFmtId="0" fontId="0" fillId="0" borderId="30" xfId="0" applyBorder="1" applyAlignment="1">
      <alignment horizontal="center"/>
    </xf>
    <xf numFmtId="0" fontId="0" fillId="0" borderId="38" xfId="0" applyBorder="1"/>
    <xf numFmtId="0" fontId="0" fillId="0" borderId="39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3" fillId="0" borderId="0" xfId="0" applyFont="1"/>
    <xf numFmtId="0" fontId="2" fillId="0" borderId="3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0" fillId="0" borderId="6" xfId="0" applyBorder="1"/>
    <xf numFmtId="0" fontId="0" fillId="0" borderId="4" xfId="0" applyBorder="1"/>
    <xf numFmtId="0" fontId="0" fillId="0" borderId="26" xfId="0" applyBorder="1"/>
    <xf numFmtId="0" fontId="0" fillId="0" borderId="4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47" xfId="0" applyBorder="1"/>
    <xf numFmtId="0" fontId="0" fillId="0" borderId="48" xfId="0" applyBorder="1"/>
    <xf numFmtId="0" fontId="4" fillId="0" borderId="50" xfId="0" applyFont="1" applyBorder="1"/>
    <xf numFmtId="0" fontId="4" fillId="0" borderId="2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5" fillId="0" borderId="51" xfId="0" applyFont="1" applyBorder="1" applyAlignment="1">
      <alignment horizontal="center"/>
    </xf>
    <xf numFmtId="0" fontId="0" fillId="0" borderId="52" xfId="0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5" fillId="0" borderId="54" xfId="0" applyFont="1" applyBorder="1" applyAlignment="1">
      <alignment horizontal="center"/>
    </xf>
    <xf numFmtId="0" fontId="0" fillId="0" borderId="55" xfId="0" applyBorder="1"/>
    <xf numFmtId="0" fontId="0" fillId="0" borderId="56" xfId="0" applyBorder="1"/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0" fillId="0" borderId="59" xfId="0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60" xfId="0" applyBorder="1" applyAlignment="1">
      <alignment horizontal="center"/>
    </xf>
    <xf numFmtId="0" fontId="4" fillId="0" borderId="0" xfId="0" applyFont="1"/>
    <xf numFmtId="0" fontId="6" fillId="0" borderId="49" xfId="0" applyFont="1" applyBorder="1"/>
    <xf numFmtId="0" fontId="0" fillId="0" borderId="62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58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40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4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opLeftCell="A2" workbookViewId="0">
      <selection activeCell="L3" sqref="L3"/>
    </sheetView>
  </sheetViews>
  <sheetFormatPr defaultRowHeight="15"/>
  <cols>
    <col min="1" max="1" width="18.5703125" customWidth="1"/>
    <col min="2" max="2" width="18.7109375" customWidth="1"/>
    <col min="3" max="7" width="11.85546875" customWidth="1"/>
    <col min="8" max="8" width="11.7109375" customWidth="1"/>
    <col min="9" max="9" width="14.42578125" customWidth="1"/>
    <col min="10" max="11" width="11.85546875" customWidth="1"/>
  </cols>
  <sheetData>
    <row r="1" spans="1:12" s="1" customFormat="1" ht="60.75" thickBot="1">
      <c r="A1" s="85" t="s">
        <v>0</v>
      </c>
      <c r="B1" s="86"/>
      <c r="C1" s="8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52" t="s">
        <v>8</v>
      </c>
      <c r="K1" s="53" t="s">
        <v>9</v>
      </c>
      <c r="L1" s="53" t="s">
        <v>10</v>
      </c>
    </row>
    <row r="2" spans="1:12">
      <c r="A2" s="96" t="s">
        <v>11</v>
      </c>
      <c r="B2" s="5" t="s">
        <v>12</v>
      </c>
      <c r="C2" s="10">
        <v>2</v>
      </c>
      <c r="D2" s="11">
        <v>2</v>
      </c>
      <c r="E2" s="11">
        <v>3</v>
      </c>
      <c r="F2" s="11">
        <v>3</v>
      </c>
      <c r="G2" s="11">
        <v>0</v>
      </c>
      <c r="H2" s="11">
        <v>1</v>
      </c>
      <c r="I2" s="11">
        <v>0</v>
      </c>
      <c r="J2" s="11">
        <v>2</v>
      </c>
      <c r="K2" s="55">
        <v>2</v>
      </c>
      <c r="L2" s="62">
        <v>2</v>
      </c>
    </row>
    <row r="3" spans="1:12">
      <c r="A3" s="88"/>
      <c r="B3" s="6" t="s">
        <v>13</v>
      </c>
      <c r="C3" s="2">
        <v>0</v>
      </c>
      <c r="D3" s="12">
        <v>2</v>
      </c>
      <c r="E3" s="12">
        <v>3</v>
      </c>
      <c r="F3" s="12">
        <v>2</v>
      </c>
      <c r="G3" s="12">
        <v>2</v>
      </c>
      <c r="H3" s="12">
        <v>0</v>
      </c>
      <c r="I3" s="12">
        <v>1</v>
      </c>
      <c r="J3" s="12">
        <v>1</v>
      </c>
      <c r="K3" s="6">
        <v>3</v>
      </c>
      <c r="L3" s="3">
        <v>3</v>
      </c>
    </row>
    <row r="4" spans="1:12">
      <c r="A4" s="88"/>
      <c r="B4" s="6" t="s">
        <v>14</v>
      </c>
      <c r="C4" s="2">
        <v>0</v>
      </c>
      <c r="D4" s="12">
        <v>3</v>
      </c>
      <c r="E4" s="12">
        <v>2</v>
      </c>
      <c r="F4" s="12">
        <v>0</v>
      </c>
      <c r="G4" s="12">
        <v>0</v>
      </c>
      <c r="H4" s="12">
        <v>3</v>
      </c>
      <c r="I4" s="12">
        <v>0</v>
      </c>
      <c r="J4" s="12">
        <v>3</v>
      </c>
      <c r="K4" s="6">
        <v>2</v>
      </c>
      <c r="L4" s="3">
        <v>2</v>
      </c>
    </row>
    <row r="5" spans="1:12">
      <c r="A5" s="97"/>
      <c r="B5" s="54" t="s">
        <v>15</v>
      </c>
      <c r="C5" s="13">
        <v>3</v>
      </c>
      <c r="D5" s="14">
        <v>3</v>
      </c>
      <c r="E5" s="14">
        <v>1</v>
      </c>
      <c r="F5" s="14">
        <v>3</v>
      </c>
      <c r="G5" s="14">
        <v>1</v>
      </c>
      <c r="H5" s="14">
        <v>0</v>
      </c>
      <c r="I5" s="14">
        <v>2</v>
      </c>
      <c r="J5" s="14">
        <v>2</v>
      </c>
      <c r="K5" s="6">
        <v>3</v>
      </c>
      <c r="L5" s="3">
        <v>3</v>
      </c>
    </row>
    <row r="6" spans="1:12">
      <c r="A6" s="97"/>
      <c r="B6" s="54" t="s">
        <v>16</v>
      </c>
      <c r="C6" s="13">
        <v>0</v>
      </c>
      <c r="D6" s="14">
        <v>1</v>
      </c>
      <c r="E6" s="14">
        <v>0</v>
      </c>
      <c r="F6" s="14">
        <v>2</v>
      </c>
      <c r="G6" s="14">
        <v>2</v>
      </c>
      <c r="H6" s="14">
        <v>0</v>
      </c>
      <c r="I6" s="14">
        <v>1</v>
      </c>
      <c r="J6" s="14">
        <v>2</v>
      </c>
      <c r="K6" s="6">
        <v>3</v>
      </c>
      <c r="L6" s="3">
        <v>3</v>
      </c>
    </row>
    <row r="7" spans="1:12">
      <c r="A7" s="89"/>
      <c r="B7" s="7" t="s">
        <v>17</v>
      </c>
      <c r="C7" s="13">
        <v>0</v>
      </c>
      <c r="D7" s="14">
        <v>0</v>
      </c>
      <c r="E7" s="14">
        <v>3</v>
      </c>
      <c r="F7" s="14">
        <v>2</v>
      </c>
      <c r="G7" s="14">
        <v>0</v>
      </c>
      <c r="H7" s="14">
        <v>0</v>
      </c>
      <c r="I7" s="14">
        <v>0</v>
      </c>
      <c r="J7" s="19">
        <v>1</v>
      </c>
      <c r="K7" s="54">
        <v>2</v>
      </c>
      <c r="L7" s="15">
        <v>1</v>
      </c>
    </row>
    <row r="8" spans="1:12">
      <c r="A8" s="90" t="s">
        <v>18</v>
      </c>
      <c r="B8" s="91"/>
      <c r="C8" s="37">
        <f>AVERAGE(C2:C7)</f>
        <v>0.83333333333333337</v>
      </c>
      <c r="D8" s="37">
        <f>AVERAGE(D2:D7)</f>
        <v>1.8333333333333333</v>
      </c>
      <c r="E8" s="37">
        <f>AVERAGE(E2:E7)</f>
        <v>2</v>
      </c>
      <c r="F8" s="37">
        <f>AVERAGE(F2:F7)</f>
        <v>2</v>
      </c>
      <c r="G8" s="37">
        <f>AVERAGE(G2:G7)</f>
        <v>0.83333333333333337</v>
      </c>
      <c r="H8" s="37">
        <f>AVERAGE(H2:H7)</f>
        <v>0.66666666666666663</v>
      </c>
      <c r="I8" s="37">
        <f>AVERAGE(I2:I7)</f>
        <v>0.66666666666666663</v>
      </c>
      <c r="J8" s="46">
        <f>AVERAGE(J2:J7)</f>
        <v>1.8333333333333333</v>
      </c>
      <c r="K8" s="66">
        <f>AVERAGE(K2:K7)</f>
        <v>2.5</v>
      </c>
      <c r="L8" s="59">
        <f>AVERAGE(L2:L7)</f>
        <v>2.3333333333333335</v>
      </c>
    </row>
    <row r="9" spans="1:12">
      <c r="A9" s="96" t="s">
        <v>19</v>
      </c>
      <c r="B9" s="5" t="s">
        <v>12</v>
      </c>
      <c r="C9" s="16">
        <v>2</v>
      </c>
      <c r="D9" s="17">
        <v>1</v>
      </c>
      <c r="E9" s="17">
        <v>1</v>
      </c>
      <c r="F9" s="17">
        <v>2</v>
      </c>
      <c r="G9" s="17">
        <v>1</v>
      </c>
      <c r="H9" s="17">
        <v>1</v>
      </c>
      <c r="I9" s="17">
        <v>0</v>
      </c>
      <c r="J9" s="55">
        <v>1</v>
      </c>
      <c r="K9" s="55">
        <v>1</v>
      </c>
      <c r="L9" s="18">
        <v>1</v>
      </c>
    </row>
    <row r="10" spans="1:12">
      <c r="A10" s="88"/>
      <c r="B10" s="6" t="s">
        <v>13</v>
      </c>
      <c r="C10" s="2">
        <v>0</v>
      </c>
      <c r="D10" s="12">
        <v>2</v>
      </c>
      <c r="E10" s="12">
        <v>1</v>
      </c>
      <c r="F10" s="12">
        <v>2</v>
      </c>
      <c r="G10" s="12">
        <v>2</v>
      </c>
      <c r="H10" s="12">
        <v>2</v>
      </c>
      <c r="I10" s="12">
        <v>0</v>
      </c>
      <c r="J10" s="6">
        <v>1</v>
      </c>
      <c r="K10" s="6">
        <v>2</v>
      </c>
      <c r="L10" s="3">
        <v>1</v>
      </c>
    </row>
    <row r="11" spans="1:12">
      <c r="A11" s="88"/>
      <c r="B11" s="6" t="s">
        <v>14</v>
      </c>
      <c r="C11" s="2">
        <v>3</v>
      </c>
      <c r="D11" s="12">
        <v>3</v>
      </c>
      <c r="E11" s="12">
        <v>2</v>
      </c>
      <c r="F11" s="12">
        <v>3</v>
      </c>
      <c r="G11" s="12">
        <v>3</v>
      </c>
      <c r="H11" s="12">
        <v>2</v>
      </c>
      <c r="I11" s="12">
        <v>1</v>
      </c>
      <c r="J11" s="6">
        <v>2</v>
      </c>
      <c r="K11" s="6">
        <v>3</v>
      </c>
      <c r="L11" s="3">
        <v>3</v>
      </c>
    </row>
    <row r="12" spans="1:12">
      <c r="A12" s="97"/>
      <c r="B12" s="54" t="s">
        <v>15</v>
      </c>
      <c r="C12" s="13">
        <v>0</v>
      </c>
      <c r="D12" s="14">
        <v>0</v>
      </c>
      <c r="E12" s="14">
        <v>0</v>
      </c>
      <c r="F12" s="14">
        <v>3</v>
      </c>
      <c r="G12" s="14">
        <v>2</v>
      </c>
      <c r="H12" s="14">
        <v>1</v>
      </c>
      <c r="I12" s="14">
        <v>3</v>
      </c>
      <c r="J12" s="54">
        <v>1</v>
      </c>
      <c r="K12" s="6">
        <v>0</v>
      </c>
      <c r="L12" s="3">
        <v>1</v>
      </c>
    </row>
    <row r="13" spans="1:12">
      <c r="A13" s="97"/>
      <c r="B13" s="54" t="s">
        <v>16</v>
      </c>
      <c r="C13" s="13">
        <v>0</v>
      </c>
      <c r="D13" s="14">
        <v>0</v>
      </c>
      <c r="E13" s="14">
        <v>0</v>
      </c>
      <c r="F13" s="14">
        <v>2</v>
      </c>
      <c r="G13" s="14">
        <v>3</v>
      </c>
      <c r="H13" s="14">
        <v>0</v>
      </c>
      <c r="I13" s="14">
        <v>1</v>
      </c>
      <c r="J13" s="54">
        <v>0</v>
      </c>
      <c r="K13" s="6">
        <v>0</v>
      </c>
      <c r="L13" s="3">
        <v>0</v>
      </c>
    </row>
    <row r="14" spans="1:12">
      <c r="A14" s="89"/>
      <c r="B14" s="7" t="s">
        <v>17</v>
      </c>
      <c r="C14" s="13">
        <v>3</v>
      </c>
      <c r="D14" s="14">
        <v>2</v>
      </c>
      <c r="E14" s="14">
        <v>3</v>
      </c>
      <c r="F14" s="14">
        <v>2</v>
      </c>
      <c r="G14" s="14">
        <v>1</v>
      </c>
      <c r="H14" s="14">
        <v>0</v>
      </c>
      <c r="I14" s="14">
        <v>0</v>
      </c>
      <c r="J14" s="54">
        <v>0</v>
      </c>
      <c r="K14" s="54">
        <v>0</v>
      </c>
      <c r="L14" s="15">
        <v>1</v>
      </c>
    </row>
    <row r="15" spans="1:12">
      <c r="A15" s="92" t="s">
        <v>18</v>
      </c>
      <c r="B15" s="93"/>
      <c r="C15" s="37">
        <f>AVERAGE(C9:C14)</f>
        <v>1.3333333333333333</v>
      </c>
      <c r="D15" s="37">
        <f t="shared" ref="D15:J15" si="0">AVERAGE(D9:D14)</f>
        <v>1.3333333333333333</v>
      </c>
      <c r="E15" s="37">
        <f t="shared" si="0"/>
        <v>1.1666666666666667</v>
      </c>
      <c r="F15" s="37">
        <f t="shared" si="0"/>
        <v>2.3333333333333335</v>
      </c>
      <c r="G15" s="37">
        <f t="shared" si="0"/>
        <v>2</v>
      </c>
      <c r="H15" s="37">
        <f t="shared" si="0"/>
        <v>1</v>
      </c>
      <c r="I15" s="37">
        <f t="shared" si="0"/>
        <v>0.83333333333333337</v>
      </c>
      <c r="J15" s="46">
        <f t="shared" si="0"/>
        <v>0.83333333333333337</v>
      </c>
      <c r="K15" s="66">
        <f>AVERAGE(K9:K14)</f>
        <v>1</v>
      </c>
      <c r="L15" s="59">
        <f>AVERAGE(L9:L14)</f>
        <v>1.1666666666666667</v>
      </c>
    </row>
    <row r="16" spans="1:12">
      <c r="A16" s="96" t="s">
        <v>20</v>
      </c>
      <c r="B16" s="5" t="s">
        <v>12</v>
      </c>
      <c r="C16" s="16">
        <v>3</v>
      </c>
      <c r="D16" s="17">
        <v>2</v>
      </c>
      <c r="E16" s="17">
        <v>2</v>
      </c>
      <c r="F16" s="17">
        <v>2</v>
      </c>
      <c r="G16" s="17">
        <v>2</v>
      </c>
      <c r="H16" s="17">
        <v>3</v>
      </c>
      <c r="I16" s="17">
        <v>3</v>
      </c>
      <c r="J16" s="55">
        <v>2</v>
      </c>
      <c r="K16" s="55">
        <v>2</v>
      </c>
      <c r="L16" s="18">
        <v>2</v>
      </c>
    </row>
    <row r="17" spans="1:12">
      <c r="A17" s="88"/>
      <c r="B17" s="6" t="s">
        <v>13</v>
      </c>
      <c r="C17" s="2">
        <v>3</v>
      </c>
      <c r="D17" s="12">
        <v>1</v>
      </c>
      <c r="E17" s="12">
        <v>2</v>
      </c>
      <c r="F17" s="12">
        <v>1</v>
      </c>
      <c r="G17" s="12">
        <v>2</v>
      </c>
      <c r="H17" s="12">
        <v>3</v>
      </c>
      <c r="I17" s="12">
        <v>2</v>
      </c>
      <c r="J17" s="6">
        <v>1</v>
      </c>
      <c r="K17" s="6">
        <v>2</v>
      </c>
      <c r="L17" s="3">
        <v>2</v>
      </c>
    </row>
    <row r="18" spans="1:12">
      <c r="A18" s="88"/>
      <c r="B18" s="6" t="s">
        <v>14</v>
      </c>
      <c r="C18" s="2">
        <v>3</v>
      </c>
      <c r="D18" s="12">
        <v>2</v>
      </c>
      <c r="E18" s="12">
        <v>1</v>
      </c>
      <c r="F18" s="12">
        <v>0</v>
      </c>
      <c r="G18" s="12">
        <v>0</v>
      </c>
      <c r="H18" s="12">
        <v>3</v>
      </c>
      <c r="I18" s="12">
        <v>3</v>
      </c>
      <c r="J18" s="6">
        <v>0</v>
      </c>
      <c r="K18" s="6">
        <v>1</v>
      </c>
      <c r="L18" s="3">
        <v>2</v>
      </c>
    </row>
    <row r="19" spans="1:12">
      <c r="A19" s="97"/>
      <c r="B19" s="54" t="s">
        <v>15</v>
      </c>
      <c r="C19" s="13">
        <v>3</v>
      </c>
      <c r="D19" s="14">
        <v>0</v>
      </c>
      <c r="E19" s="14">
        <v>2</v>
      </c>
      <c r="F19" s="14">
        <v>2</v>
      </c>
      <c r="G19" s="14">
        <v>2</v>
      </c>
      <c r="H19" s="14">
        <v>3</v>
      </c>
      <c r="I19" s="14">
        <v>2</v>
      </c>
      <c r="J19" s="54">
        <v>2</v>
      </c>
      <c r="K19" s="6">
        <v>1</v>
      </c>
      <c r="L19" s="3">
        <v>2</v>
      </c>
    </row>
    <row r="20" spans="1:12">
      <c r="A20" s="97"/>
      <c r="B20" s="54" t="s">
        <v>16</v>
      </c>
      <c r="C20" s="13">
        <v>2</v>
      </c>
      <c r="D20" s="14">
        <v>1</v>
      </c>
      <c r="E20" s="14">
        <v>1</v>
      </c>
      <c r="F20" s="14">
        <v>1</v>
      </c>
      <c r="G20" s="14">
        <v>1</v>
      </c>
      <c r="H20" s="14">
        <v>2</v>
      </c>
      <c r="I20" s="14">
        <v>2</v>
      </c>
      <c r="J20" s="54">
        <v>1</v>
      </c>
      <c r="K20" s="6">
        <v>1</v>
      </c>
      <c r="L20" s="3">
        <v>0</v>
      </c>
    </row>
    <row r="21" spans="1:12">
      <c r="A21" s="89"/>
      <c r="B21" s="7" t="s">
        <v>17</v>
      </c>
      <c r="C21" s="13">
        <v>3</v>
      </c>
      <c r="D21" s="14">
        <v>2</v>
      </c>
      <c r="E21" s="14">
        <v>2</v>
      </c>
      <c r="F21" s="14">
        <v>1</v>
      </c>
      <c r="G21" s="14">
        <v>2</v>
      </c>
      <c r="H21" s="14">
        <v>2</v>
      </c>
      <c r="I21" s="14">
        <v>3</v>
      </c>
      <c r="J21" s="54">
        <v>1</v>
      </c>
      <c r="K21" s="54">
        <v>3</v>
      </c>
      <c r="L21" s="15">
        <v>2</v>
      </c>
    </row>
    <row r="22" spans="1:12">
      <c r="A22" s="94" t="s">
        <v>18</v>
      </c>
      <c r="B22" s="95"/>
      <c r="C22" s="37">
        <f>AVERAGE(C16:C21)</f>
        <v>2.8333333333333335</v>
      </c>
      <c r="D22" s="37">
        <f>AVERAGE(D16:D21)</f>
        <v>1.3333333333333333</v>
      </c>
      <c r="E22" s="37">
        <f>AVERAGE(E16:E21)</f>
        <v>1.6666666666666667</v>
      </c>
      <c r="F22" s="37">
        <f>AVERAGE(F16:F21)</f>
        <v>1.1666666666666667</v>
      </c>
      <c r="G22" s="37">
        <f>AVERAGE(G16:G21)</f>
        <v>1.5</v>
      </c>
      <c r="H22" s="37">
        <f>AVERAGE(H16:H21)</f>
        <v>2.6666666666666665</v>
      </c>
      <c r="I22" s="37">
        <f>AVERAGE(I16:I21)</f>
        <v>2.5</v>
      </c>
      <c r="J22" s="46">
        <f>AVERAGE(J16:J21)</f>
        <v>1.1666666666666667</v>
      </c>
      <c r="K22" s="74">
        <f>AVERAGE(K16:K21)</f>
        <v>1.6666666666666667</v>
      </c>
      <c r="L22" s="73">
        <f>AVERAGE(L16:L21)</f>
        <v>1.6666666666666667</v>
      </c>
    </row>
    <row r="23" spans="1:12">
      <c r="A23" s="56"/>
      <c r="B23" s="56"/>
      <c r="C23" s="56"/>
      <c r="D23" s="56"/>
      <c r="E23" s="56"/>
      <c r="F23" s="56"/>
      <c r="G23" s="56"/>
      <c r="H23" s="56"/>
      <c r="I23" s="56"/>
      <c r="J23" s="56"/>
    </row>
    <row r="24" spans="1:12" ht="15" customHeight="1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2" ht="15" customHeight="1">
      <c r="A25" s="87" t="s">
        <v>21</v>
      </c>
      <c r="B25" s="5" t="s">
        <v>22</v>
      </c>
      <c r="C25" s="60"/>
      <c r="D25" s="40" t="s">
        <v>23</v>
      </c>
      <c r="E25" s="63" t="s">
        <v>23</v>
      </c>
      <c r="F25" s="63"/>
      <c r="G25" s="40"/>
      <c r="H25" s="40"/>
      <c r="I25" s="11"/>
      <c r="J25" s="67" t="s">
        <v>23</v>
      </c>
      <c r="K25" s="70" t="s">
        <v>23</v>
      </c>
      <c r="L25" s="65" t="s">
        <v>23</v>
      </c>
    </row>
    <row r="26" spans="1:12">
      <c r="A26" s="88"/>
      <c r="B26" s="6" t="s">
        <v>24</v>
      </c>
      <c r="C26" s="38"/>
      <c r="D26" s="39"/>
      <c r="E26" s="39"/>
      <c r="F26" s="39" t="s">
        <v>23</v>
      </c>
      <c r="G26" s="39" t="s">
        <v>23</v>
      </c>
      <c r="H26" s="39"/>
      <c r="I26" s="64"/>
      <c r="J26" s="68"/>
      <c r="K26" s="71"/>
      <c r="L26" s="57"/>
    </row>
    <row r="27" spans="1:12">
      <c r="A27" s="89"/>
      <c r="B27" s="7" t="s">
        <v>25</v>
      </c>
      <c r="C27" s="45" t="s">
        <v>23</v>
      </c>
      <c r="D27" s="61"/>
      <c r="E27" s="19"/>
      <c r="F27" s="19"/>
      <c r="G27" s="19"/>
      <c r="H27" s="61" t="s">
        <v>23</v>
      </c>
      <c r="I27" s="41" t="s">
        <v>23</v>
      </c>
      <c r="J27" s="69"/>
      <c r="K27" s="72"/>
      <c r="L27" s="58"/>
    </row>
  </sheetData>
  <mergeCells count="8">
    <mergeCell ref="A1:B1"/>
    <mergeCell ref="A25:A27"/>
    <mergeCell ref="A8:B8"/>
    <mergeCell ref="A15:B15"/>
    <mergeCell ref="A22:B22"/>
    <mergeCell ref="A2:A7"/>
    <mergeCell ref="A9:A14"/>
    <mergeCell ref="A16:A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9"/>
  <sheetViews>
    <sheetView tabSelected="1" workbookViewId="0">
      <selection activeCell="F10" sqref="F10"/>
    </sheetView>
  </sheetViews>
  <sheetFormatPr defaultRowHeight="15"/>
  <cols>
    <col min="1" max="1" width="30" customWidth="1"/>
    <col min="2" max="2" width="20.42578125" style="1" customWidth="1"/>
    <col min="3" max="3" width="19.28515625" style="1" customWidth="1"/>
    <col min="4" max="4" width="10.42578125" style="1" customWidth="1"/>
  </cols>
  <sheetData>
    <row r="1" spans="1:4" ht="17.25">
      <c r="A1" s="43" t="s">
        <v>26</v>
      </c>
      <c r="B1" s="84"/>
      <c r="C1" s="84" t="s">
        <v>27</v>
      </c>
      <c r="D1" s="84"/>
    </row>
    <row r="3" spans="1:4">
      <c r="A3" s="20" t="s">
        <v>28</v>
      </c>
    </row>
    <row r="4" spans="1:4">
      <c r="A4" s="29" t="s">
        <v>29</v>
      </c>
      <c r="B4" s="26" t="s">
        <v>30</v>
      </c>
      <c r="C4" s="21" t="s">
        <v>31</v>
      </c>
      <c r="D4" s="22" t="s">
        <v>32</v>
      </c>
    </row>
    <row r="5" spans="1:4">
      <c r="A5" s="30" t="s">
        <v>33</v>
      </c>
      <c r="B5" s="27">
        <v>250</v>
      </c>
      <c r="C5" s="17">
        <f t="shared" ref="C5:C9" si="0">D5 / B5</f>
        <v>26</v>
      </c>
      <c r="D5" s="18">
        <f>6500</f>
        <v>6500</v>
      </c>
    </row>
    <row r="6" spans="1:4">
      <c r="A6" s="33" t="s">
        <v>34</v>
      </c>
      <c r="B6" s="32">
        <v>250</v>
      </c>
      <c r="C6" s="12">
        <f t="shared" si="0"/>
        <v>40</v>
      </c>
      <c r="D6" s="3">
        <v>10000</v>
      </c>
    </row>
    <row r="7" spans="1:4">
      <c r="A7" s="33" t="s">
        <v>35</v>
      </c>
      <c r="B7" s="32">
        <v>250</v>
      </c>
      <c r="C7" s="12">
        <f t="shared" si="0"/>
        <v>32</v>
      </c>
      <c r="D7" s="3">
        <v>8000</v>
      </c>
    </row>
    <row r="8" spans="1:4">
      <c r="A8" s="35" t="s">
        <v>36</v>
      </c>
      <c r="B8" s="36">
        <v>200</v>
      </c>
      <c r="C8" s="14">
        <f t="shared" si="0"/>
        <v>25</v>
      </c>
      <c r="D8" s="3">
        <v>5000</v>
      </c>
    </row>
    <row r="9" spans="1:4">
      <c r="A9" s="35" t="s">
        <v>37</v>
      </c>
      <c r="B9" s="36">
        <v>160</v>
      </c>
      <c r="C9" s="14">
        <f t="shared" si="0"/>
        <v>23</v>
      </c>
      <c r="D9" s="15">
        <v>3680</v>
      </c>
    </row>
    <row r="10" spans="1:4">
      <c r="A10" s="48"/>
      <c r="B10" s="12"/>
      <c r="C10" s="32"/>
      <c r="D10" s="3"/>
    </row>
    <row r="11" spans="1:4">
      <c r="A11" s="47"/>
      <c r="B11" s="19"/>
      <c r="C11" s="28"/>
      <c r="D11" s="4"/>
    </row>
    <row r="13" spans="1:4">
      <c r="C13"/>
      <c r="D13"/>
    </row>
    <row r="14" spans="1:4">
      <c r="A14" s="24" t="s">
        <v>38</v>
      </c>
      <c r="B14" s="25"/>
      <c r="C14" s="25"/>
      <c r="D14" s="25"/>
    </row>
    <row r="15" spans="1:4">
      <c r="A15" s="29" t="s">
        <v>39</v>
      </c>
      <c r="B15" s="26" t="s">
        <v>40</v>
      </c>
      <c r="C15" s="21" t="s">
        <v>41</v>
      </c>
      <c r="D15" s="22" t="s">
        <v>32</v>
      </c>
    </row>
    <row r="16" spans="1:4">
      <c r="A16" s="30" t="s">
        <v>42</v>
      </c>
      <c r="B16" s="27">
        <v>20</v>
      </c>
      <c r="C16" s="17">
        <v>100</v>
      </c>
      <c r="D16" s="18">
        <f>B16*C16</f>
        <v>2000</v>
      </c>
    </row>
    <row r="17" spans="1:7">
      <c r="A17" s="31" t="s">
        <v>43</v>
      </c>
      <c r="B17" s="28">
        <v>15</v>
      </c>
      <c r="C17" s="19">
        <v>150</v>
      </c>
      <c r="D17" s="4">
        <f>B17*C17</f>
        <v>2250</v>
      </c>
    </row>
    <row r="18" spans="1:7">
      <c r="A18" s="31" t="s">
        <v>44</v>
      </c>
      <c r="B18" s="28">
        <v>2</v>
      </c>
      <c r="C18" s="19">
        <v>200</v>
      </c>
      <c r="D18" s="4">
        <f>B18*C18</f>
        <v>400</v>
      </c>
    </row>
    <row r="19" spans="1:7">
      <c r="A19" s="49" t="s">
        <v>45</v>
      </c>
      <c r="B19" s="51">
        <v>3</v>
      </c>
      <c r="C19" s="23">
        <v>350</v>
      </c>
      <c r="D19" s="50">
        <v>1050</v>
      </c>
    </row>
    <row r="21" spans="1:7">
      <c r="G21" s="79"/>
    </row>
    <row r="22" spans="1:7">
      <c r="A22" s="20" t="s">
        <v>46</v>
      </c>
    </row>
    <row r="23" spans="1:7">
      <c r="A23" s="29" t="s">
        <v>39</v>
      </c>
      <c r="B23" s="34"/>
      <c r="C23" s="23"/>
      <c r="D23" s="22" t="s">
        <v>47</v>
      </c>
    </row>
    <row r="24" spans="1:7">
      <c r="A24" s="30" t="s">
        <v>48</v>
      </c>
      <c r="B24" s="27"/>
      <c r="C24" s="17"/>
      <c r="D24" s="18">
        <v>300</v>
      </c>
    </row>
    <row r="25" spans="1:7">
      <c r="A25" s="31" t="s">
        <v>49</v>
      </c>
      <c r="B25" s="28"/>
      <c r="C25" s="19"/>
      <c r="D25" s="4">
        <v>200</v>
      </c>
    </row>
    <row r="26" spans="1:7">
      <c r="A26" s="49" t="s">
        <v>50</v>
      </c>
      <c r="B26" s="51"/>
      <c r="C26" s="34"/>
      <c r="D26" s="50">
        <v>100</v>
      </c>
    </row>
    <row r="29" spans="1:7">
      <c r="A29" s="20" t="s">
        <v>51</v>
      </c>
    </row>
    <row r="30" spans="1:7">
      <c r="A30" s="29" t="s">
        <v>39</v>
      </c>
      <c r="B30" s="26" t="s">
        <v>52</v>
      </c>
      <c r="C30" s="21" t="s">
        <v>53</v>
      </c>
      <c r="D30" s="22" t="s">
        <v>32</v>
      </c>
    </row>
    <row r="31" spans="1:7">
      <c r="A31" s="33" t="s">
        <v>54</v>
      </c>
      <c r="B31" s="44">
        <v>5</v>
      </c>
      <c r="C31" s="12">
        <v>5000</v>
      </c>
      <c r="D31" s="3">
        <f>B31*C31</f>
        <v>25000</v>
      </c>
    </row>
    <row r="32" spans="1:7">
      <c r="A32" s="33" t="s">
        <v>55</v>
      </c>
      <c r="B32" s="44">
        <v>30</v>
      </c>
      <c r="C32" s="12">
        <v>1500</v>
      </c>
      <c r="D32" s="3">
        <f>B32*C32</f>
        <v>45000</v>
      </c>
    </row>
    <row r="33" spans="1:4">
      <c r="A33" s="33" t="s">
        <v>56</v>
      </c>
      <c r="B33" s="32">
        <v>30</v>
      </c>
      <c r="C33" s="12">
        <v>300</v>
      </c>
      <c r="D33" s="3">
        <f t="shared" ref="D33:D35" si="1">B33*C33</f>
        <v>9000</v>
      </c>
    </row>
    <row r="34" spans="1:4">
      <c r="A34" s="31" t="s">
        <v>57</v>
      </c>
      <c r="B34" s="28">
        <v>30</v>
      </c>
      <c r="C34" s="19">
        <v>500</v>
      </c>
      <c r="D34" s="4">
        <f t="shared" si="1"/>
        <v>15000</v>
      </c>
    </row>
    <row r="35" spans="1:4">
      <c r="A35" s="75" t="s">
        <v>58</v>
      </c>
      <c r="B35" s="76">
        <v>1</v>
      </c>
      <c r="C35" s="77">
        <v>8000</v>
      </c>
      <c r="D35" s="78">
        <f t="shared" si="1"/>
        <v>8000</v>
      </c>
    </row>
    <row r="36" spans="1:4">
      <c r="A36" s="80" t="s">
        <v>59</v>
      </c>
      <c r="B36" s="81">
        <v>1</v>
      </c>
      <c r="C36" s="82">
        <v>10000</v>
      </c>
      <c r="D36" s="83">
        <v>10000</v>
      </c>
    </row>
    <row r="37" spans="1:4">
      <c r="B37"/>
      <c r="C37"/>
      <c r="D37"/>
    </row>
    <row r="39" spans="1:4">
      <c r="A39" s="90" t="s">
        <v>60</v>
      </c>
      <c r="B39" s="98"/>
      <c r="C39" s="91"/>
      <c r="D39" s="42">
        <f>SUM(D1:D38)</f>
        <v>151480</v>
      </c>
    </row>
  </sheetData>
  <mergeCells count="1">
    <mergeCell ref="A39:C3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Komentar xmlns="d34a4129-52ec-4ee5-bc77-23d8e5f94cf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AFC1106DB8A04488E866355A5CEB218" ma:contentTypeVersion="2" ma:contentTypeDescription="Stvaranje novog dokumenta." ma:contentTypeScope="" ma:versionID="cf5653b097a0dc1db313e4d0258d9f51">
  <xsd:schema xmlns:xsd="http://www.w3.org/2001/XMLSchema" xmlns:p="http://schemas.microsoft.com/office/2006/metadata/properties" xmlns:ns2="d34a4129-52ec-4ee5-bc77-23d8e5f94cfd" targetNamespace="http://schemas.microsoft.com/office/2006/metadata/properties" ma:root="true" ma:fieldsID="3c81d14dc3ad95f274f0f0999b8e60d5" ns2:_="">
    <xsd:import namespace="d34a4129-52ec-4ee5-bc77-23d8e5f94cfd"/>
    <xsd:element name="properties">
      <xsd:complexType>
        <xsd:sequence>
          <xsd:element name="documentManagement">
            <xsd:complexType>
              <xsd:all>
                <xsd:element ref="ns2:Komenta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34a4129-52ec-4ee5-bc77-23d8e5f94cfd" elementFormDefault="qualified">
    <xsd:import namespace="http://schemas.microsoft.com/office/2006/documentManagement/types"/>
    <xsd:element name="Komentar" ma:index="8" nillable="true" ma:displayName="Komentar" ma:internalName="Komentar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Vrsta sadržaja" ma:readOnly="true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7DA977-5768-4922-8197-65E8CF2221D8}"/>
</file>

<file path=customXml/itemProps2.xml><?xml version="1.0" encoding="utf-8"?>
<ds:datastoreItem xmlns:ds="http://schemas.openxmlformats.org/officeDocument/2006/customXml" ds:itemID="{033D9B50-45AF-432E-87DC-2944701B1988}"/>
</file>

<file path=customXml/itemProps3.xml><?xml version="1.0" encoding="utf-8"?>
<ds:datastoreItem xmlns:ds="http://schemas.openxmlformats.org/officeDocument/2006/customXml" ds:itemID="{D5758EF3-F7D3-4420-8E13-AF1AC80FD1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Novine-StudijaIzvedivosti</dc:title>
  <dc:subject/>
  <dc:creator>Jelena Baksa</dc:creator>
  <cp:keywords/>
  <dc:description/>
  <cp:lastModifiedBy>Hrvoje Sesar</cp:lastModifiedBy>
  <cp:revision/>
  <dcterms:created xsi:type="dcterms:W3CDTF">2014-03-20T08:46:49Z</dcterms:created>
  <dcterms:modified xsi:type="dcterms:W3CDTF">2023-08-30T15:54:51Z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0x0101007AFC1106DB8A04488E866355A5CEB218</vt:lpwstr>
  </property>
</Properties>
</file>