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er\OneDrive\Desktop\DebugShala\Advanced Excel\Zant_data\Excel Lookup Functions Beg-Adv-20231218T122822Z-001\Excel Lookup Functions Beg-Adv\"/>
    </mc:Choice>
  </mc:AlternateContent>
  <xr:revisionPtr revIDLastSave="0" documentId="13_ncr:1_{B456FA47-3D89-4D00-AFF3-1057E298253B}" xr6:coauthVersionLast="47" xr6:coauthVersionMax="47" xr10:uidLastSave="{00000000-0000-0000-0000-000000000000}"/>
  <bookViews>
    <workbookView minimized="1" xWindow="3720" yWindow="3720" windowWidth="21600" windowHeight="11295" xr2:uid="{00000000-000D-0000-FFFF-FFFF00000000}"/>
  </bookViews>
  <sheets>
    <sheet name="Hlookup" sheetId="1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>'[1]MATCH &amp; INDEX'!$L$38:$L$40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>'[1]MATCH &amp; INDEX'!$H$38:$H$42</definedName>
    <definedName name="ShipM">'[1]MATCH &amp; INDEX'!$J$38:$J$41</definedName>
    <definedName name="Tax">[1]VLOOKUP!$I$70:$M$77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C17" i="1"/>
  <c r="D17" i="1"/>
  <c r="E17" i="1"/>
  <c r="F17" i="1"/>
  <c r="G17" i="1"/>
  <c r="H17" i="1"/>
  <c r="I17" i="1"/>
  <c r="J17" i="1"/>
  <c r="K17" i="1"/>
  <c r="L17" i="1"/>
  <c r="M17" i="1"/>
  <c r="N17" i="1"/>
  <c r="M4" i="1"/>
  <c r="M5" i="1"/>
  <c r="M6" i="1"/>
  <c r="M7" i="1"/>
  <c r="M8" i="1"/>
  <c r="M9" i="1"/>
  <c r="M10" i="1"/>
  <c r="M11" i="1"/>
  <c r="M12" i="1"/>
  <c r="M13" i="1"/>
  <c r="M14" i="1"/>
  <c r="M3" i="1"/>
  <c r="G24" i="1" l="1"/>
  <c r="G25" i="1"/>
  <c r="G26" i="1"/>
  <c r="G27" i="1"/>
  <c r="G28" i="1"/>
  <c r="G29" i="1"/>
  <c r="G30" i="1"/>
  <c r="G31" i="1"/>
  <c r="F25" i="1"/>
  <c r="F29" i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23" i="1"/>
  <c r="F23" i="1" s="1"/>
  <c r="D24" i="1"/>
  <c r="D25" i="1"/>
  <c r="D26" i="1"/>
  <c r="D27" i="1"/>
  <c r="D28" i="1"/>
  <c r="D29" i="1"/>
  <c r="D30" i="1"/>
  <c r="D31" i="1"/>
  <c r="D23" i="1"/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2" i="1"/>
  <c r="J2" i="1" s="1"/>
</calcChain>
</file>

<file path=xl/sharedStrings.xml><?xml version="1.0" encoding="utf-8"?>
<sst xmlns="http://schemas.openxmlformats.org/spreadsheetml/2006/main" count="70" uniqueCount="33">
  <si>
    <t>Months</t>
  </si>
  <si>
    <t>Basic</t>
  </si>
  <si>
    <t>DA</t>
  </si>
  <si>
    <t>HRA</t>
  </si>
  <si>
    <t>TA</t>
  </si>
  <si>
    <t>OT</t>
  </si>
  <si>
    <t>Gross Income</t>
  </si>
  <si>
    <t>PF</t>
  </si>
  <si>
    <t>Net Sal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</si>
  <si>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</si>
  <si>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</si>
  <si>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</si>
  <si>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</si>
  <si>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</si>
  <si>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</si>
  <si>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</si>
  <si>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</si>
  <si>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</si>
  <si>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</si>
  <si>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</si>
  <si>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</si>
  <si>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</t>
  </si>
  <si>
    <t>Find Result of</t>
  </si>
  <si>
    <t>Designation</t>
  </si>
  <si>
    <t>Sales</t>
  </si>
  <si>
    <t>Salary</t>
  </si>
  <si>
    <t>Com_rate</t>
  </si>
  <si>
    <t>Commission</t>
  </si>
  <si>
    <t>Salary Lookup Table</t>
  </si>
  <si>
    <t>Commission Lookup Table</t>
  </si>
  <si>
    <t>Trainer</t>
  </si>
  <si>
    <t>Developer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</si>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</sst>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9" fontId="0" fillId="0" borderId="1" xfId="0" applyNumberFormat="1" applyBorder="1"/>
    <xf numFmtId="9" fontId="0" fillId="0" borderId="1" xfId="1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5D95048-6A3A-4CA1-8D6E-FD890DA193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ExcelLookup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MATCH &amp; INDEX"/>
      <sheetName val="IMAGELOOKUP"/>
      <sheetName val="CHOOSE"/>
      <sheetName val="Intersector Operator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/>
      <sheetData sheetId="8"/>
      <sheetData sheetId="9"/>
      <sheetData sheetId="10"/>
      <sheetData sheetId="11"/>
      <sheetData sheetId="12">
        <row r="38">
          <cell r="H38" t="str">
            <v>NW</v>
          </cell>
          <cell r="J38" t="str">
            <v>Rail</v>
          </cell>
          <cell r="L38" t="str">
            <v>Customer Type 10</v>
          </cell>
        </row>
        <row r="39">
          <cell r="H39" t="str">
            <v>West</v>
          </cell>
          <cell r="J39" t="str">
            <v>Truck</v>
          </cell>
          <cell r="L39" t="str">
            <v>Customer Type 20</v>
          </cell>
        </row>
        <row r="40">
          <cell r="H40" t="str">
            <v>SW</v>
          </cell>
          <cell r="J40" t="str">
            <v>Plane</v>
          </cell>
          <cell r="L40" t="str">
            <v>Customer Type 30</v>
          </cell>
        </row>
        <row r="41">
          <cell r="H41" t="str">
            <v>MidWest</v>
          </cell>
          <cell r="J41" t="str">
            <v>Ship</v>
          </cell>
        </row>
        <row r="42">
          <cell r="H42" t="str">
            <v>East</v>
          </cell>
        </row>
      </sheetData>
      <sheetData sheetId="13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4"/>
      <sheetData sheetId="15">
        <row r="8">
          <cell r="E8">
            <v>2992</v>
          </cell>
          <cell r="F8">
            <v>1614</v>
          </cell>
        </row>
        <row r="9">
          <cell r="E9">
            <v>3585</v>
          </cell>
          <cell r="F9">
            <v>2961</v>
          </cell>
        </row>
        <row r="10">
          <cell r="E10">
            <v>4983</v>
          </cell>
          <cell r="F10">
            <v>3938</v>
          </cell>
        </row>
        <row r="11">
          <cell r="C11">
            <v>7910</v>
          </cell>
          <cell r="D11">
            <v>6668</v>
          </cell>
          <cell r="E11">
            <v>5892</v>
          </cell>
          <cell r="F11">
            <v>4740</v>
          </cell>
          <cell r="G11">
            <v>3764</v>
          </cell>
        </row>
        <row r="12">
          <cell r="C12">
            <v>8765</v>
          </cell>
          <cell r="D12">
            <v>7792</v>
          </cell>
          <cell r="E12">
            <v>6789</v>
          </cell>
          <cell r="F12">
            <v>5614</v>
          </cell>
          <cell r="G12">
            <v>4643</v>
          </cell>
        </row>
        <row r="13">
          <cell r="E13">
            <v>7513</v>
          </cell>
          <cell r="F13">
            <v>6955</v>
          </cell>
        </row>
        <row r="14">
          <cell r="E14">
            <v>8777</v>
          </cell>
          <cell r="F14">
            <v>7555</v>
          </cell>
        </row>
        <row r="15">
          <cell r="E15">
            <v>9682</v>
          </cell>
          <cell r="F15">
            <v>8785</v>
          </cell>
        </row>
        <row r="16">
          <cell r="E16">
            <v>10637</v>
          </cell>
          <cell r="F16">
            <v>9700</v>
          </cell>
        </row>
        <row r="17">
          <cell r="E17">
            <v>11552</v>
          </cell>
          <cell r="F17">
            <v>10650</v>
          </cell>
        </row>
        <row r="18">
          <cell r="E18">
            <v>12891</v>
          </cell>
          <cell r="F18">
            <v>11971</v>
          </cell>
        </row>
        <row r="19">
          <cell r="E19">
            <v>13820</v>
          </cell>
          <cell r="F19">
            <v>12519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Q12" sqref="A1:XFD1048576"/>
    </sheetView>
  </sheetViews>
  <sheetFormatPr defaultRowHeight="15" x14ac:dyDescent="0.25"/>
  <cols>
    <col min="1" max="1" width="4.85546875" bestFit="1" customWidth="1"/>
    <col min="2" max="2" width="13.28515625" bestFit="1" customWidth="1"/>
    <col min="3" max="3" width="7" bestFit="1" customWidth="1"/>
    <col min="4" max="4" width="6.85546875" customWidth="1"/>
    <col min="6" max="7" width="11.85546875" bestFit="1" customWidth="1"/>
    <col min="8" max="8" width="12.85546875" bestFit="1" customWidth="1"/>
  </cols>
  <sheetData>
    <row r="1" spans="1:14" x14ac:dyDescent="0.25">
      <c r="A1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4" x14ac:dyDescent="0.25">
      <c r="A2">
        <v>1</v>
      </c>
      <c r="B2" s="2" t="s">
        <v>9</v>
      </c>
      <c r="C2" s="1">
        <v>7022</v>
      </c>
      <c r="D2" s="1">
        <v>2200</v>
      </c>
      <c r="E2" s="1">
        <v>4544</v>
      </c>
      <c r="F2" s="1">
        <v>3323</v>
      </c>
      <c r="G2" s="1">
        <v>232</v>
      </c>
      <c r="H2" s="1">
        <f>SUM(C2:G2)</f>
        <v>17321</v>
      </c>
      <c r="I2" s="1">
        <v>1200</v>
      </c>
      <c r="J2" s="1">
        <f>H2-I2</f>
        <v>16121</v>
      </c>
      <c r="L2" s="2" t="s">
        <v>22</v>
      </c>
      <c r="M2" s="1" t="s">
        <v>3</v>
      </c>
    </row>
    <row r="3" spans="1:14" x14ac:dyDescent="0.25">
      <c r="A3">
        <v>2</v>
      </c>
      <c r="B3" s="2" t="s">
        <v>10</v>
      </c>
      <c r="C3" s="1">
        <v>7231</v>
      </c>
      <c r="D3" s="1">
        <v>2239</v>
      </c>
      <c r="E3" s="1">
        <v>636</v>
      </c>
      <c r="F3" s="1">
        <v>3322</v>
      </c>
      <c r="G3" s="1">
        <v>332</v>
      </c>
      <c r="H3" s="1">
        <f t="shared" ref="H3:H13" si="0">SUM(C3:G3)</f>
        <v>13760</v>
      </c>
      <c r="I3" s="1">
        <v>1342</v>
      </c>
      <c r="J3" s="1">
        <f t="shared" ref="J3:J13" si="1">H3-I3</f>
        <v>12418</v>
      </c>
      <c r="L3" s="2" t="s">
        <v>9</v>
      </c>
      <c r="M3" s="1">
        <f>HLOOKUP($M$2,$C$1:$J$13,ROWS($K$2:K3),0)</f>
        <v>4544</v>
      </c>
    </row>
    <row r="4" spans="1:14" x14ac:dyDescent="0.25">
      <c r="A4">
        <v>3</v>
      </c>
      <c r="B4" s="2" t="s">
        <v>11</v>
      </c>
      <c r="C4" s="1">
        <v>6914</v>
      </c>
      <c r="D4" s="1">
        <v>2332</v>
      </c>
      <c r="E4" s="1">
        <v>5554</v>
      </c>
      <c r="F4" s="1">
        <v>3433</v>
      </c>
      <c r="G4" s="1">
        <v>332</v>
      </c>
      <c r="H4" s="1">
        <f t="shared" si="0"/>
        <v>18565</v>
      </c>
      <c r="I4" s="1">
        <v>2122</v>
      </c>
      <c r="J4" s="1">
        <f t="shared" si="1"/>
        <v>16443</v>
      </c>
      <c r="L4" s="2" t="s">
        <v>10</v>
      </c>
      <c r="M4" s="1">
        <f>HLOOKUP($M$2,$C$1:$J$13,ROWS($K$2:K4),0)</f>
        <v>636</v>
      </c>
    </row>
    <row r="5" spans="1:14" x14ac:dyDescent="0.25">
      <c r="A5">
        <v>4</v>
      </c>
      <c r="B5" s="2" t="s">
        <v>12</v>
      </c>
      <c r="C5" s="1">
        <v>7595</v>
      </c>
      <c r="D5" s="1">
        <v>3232</v>
      </c>
      <c r="E5" s="1">
        <v>3322</v>
      </c>
      <c r="F5" s="1">
        <v>3223</v>
      </c>
      <c r="G5" s="1">
        <v>332</v>
      </c>
      <c r="H5" s="1">
        <f t="shared" si="0"/>
        <v>17704</v>
      </c>
      <c r="I5" s="1">
        <v>2322</v>
      </c>
      <c r="J5" s="1">
        <f t="shared" si="1"/>
        <v>15382</v>
      </c>
      <c r="L5" s="2" t="s">
        <v>11</v>
      </c>
      <c r="M5" s="1">
        <f>HLOOKUP($M$2,$C$1:$J$13,ROWS($K$2:K5),0)</f>
        <v>5554</v>
      </c>
    </row>
    <row r="6" spans="1:14" x14ac:dyDescent="0.25">
      <c r="A6">
        <v>5</v>
      </c>
      <c r="B6" s="2" t="s">
        <v>13</v>
      </c>
      <c r="C6" s="1">
        <v>7544</v>
      </c>
      <c r="D6" s="1">
        <v>2212</v>
      </c>
      <c r="E6" s="1">
        <v>3322</v>
      </c>
      <c r="F6" s="1">
        <v>3323</v>
      </c>
      <c r="G6" s="1">
        <v>332</v>
      </c>
      <c r="H6" s="1">
        <f t="shared" si="0"/>
        <v>16733</v>
      </c>
      <c r="I6" s="1">
        <v>3232</v>
      </c>
      <c r="J6" s="1">
        <f t="shared" si="1"/>
        <v>13501</v>
      </c>
      <c r="L6" s="2" t="s">
        <v>12</v>
      </c>
      <c r="M6" s="1">
        <f>HLOOKUP($M$2,$C$1:$J$13,ROWS($K$2:K6),0)</f>
        <v>3322</v>
      </c>
    </row>
    <row r="7" spans="1:14" x14ac:dyDescent="0.25">
      <c r="A7">
        <v>6</v>
      </c>
      <c r="B7" s="2" t="s">
        <v>14</v>
      </c>
      <c r="C7" s="1">
        <v>5881</v>
      </c>
      <c r="D7" s="1">
        <v>1222</v>
      </c>
      <c r="E7" s="1">
        <v>3223</v>
      </c>
      <c r="F7" s="1">
        <v>3223</v>
      </c>
      <c r="G7" s="1">
        <v>453</v>
      </c>
      <c r="H7" s="1">
        <f t="shared" si="0"/>
        <v>14002</v>
      </c>
      <c r="I7" s="1">
        <v>1232</v>
      </c>
      <c r="J7" s="1">
        <f t="shared" si="1"/>
        <v>12770</v>
      </c>
      <c r="L7" s="2" t="s">
        <v>13</v>
      </c>
      <c r="M7" s="1">
        <f>HLOOKUP($M$2,$C$1:$J$13,ROWS($K$2:K7),0)</f>
        <v>3322</v>
      </c>
    </row>
    <row r="8" spans="1:14" x14ac:dyDescent="0.25">
      <c r="A8">
        <v>7</v>
      </c>
      <c r="B8" s="2" t="s">
        <v>15</v>
      </c>
      <c r="C8" s="1">
        <v>5598</v>
      </c>
      <c r="D8" s="1">
        <v>2323</v>
      </c>
      <c r="E8" s="1">
        <v>4433</v>
      </c>
      <c r="F8" s="1">
        <v>3323</v>
      </c>
      <c r="G8" s="1">
        <v>554</v>
      </c>
      <c r="H8" s="1">
        <f t="shared" si="0"/>
        <v>16231</v>
      </c>
      <c r="I8" s="1">
        <v>2322</v>
      </c>
      <c r="J8" s="1">
        <f t="shared" si="1"/>
        <v>13909</v>
      </c>
      <c r="L8" s="2" t="s">
        <v>14</v>
      </c>
      <c r="M8" s="1">
        <f>HLOOKUP($M$2,$C$1:$J$13,ROWS($K$2:K8),0)</f>
        <v>3223</v>
      </c>
    </row>
    <row r="9" spans="1:14" x14ac:dyDescent="0.25">
      <c r="A9">
        <v>8</v>
      </c>
      <c r="B9" s="2" t="s">
        <v>16</v>
      </c>
      <c r="C9" s="1">
        <v>5553</v>
      </c>
      <c r="D9" s="1">
        <v>2222</v>
      </c>
      <c r="E9" s="1">
        <v>2212</v>
      </c>
      <c r="F9" s="1">
        <v>2232</v>
      </c>
      <c r="G9" s="1">
        <v>554</v>
      </c>
      <c r="H9" s="1">
        <f t="shared" si="0"/>
        <v>12773</v>
      </c>
      <c r="I9" s="1">
        <v>2332</v>
      </c>
      <c r="J9" s="1">
        <f t="shared" si="1"/>
        <v>10441</v>
      </c>
      <c r="L9" s="2" t="s">
        <v>15</v>
      </c>
      <c r="M9" s="1">
        <f>HLOOKUP($M$2,$C$1:$J$13,ROWS($K$2:K9),0)</f>
        <v>4433</v>
      </c>
    </row>
    <row r="10" spans="1:14" x14ac:dyDescent="0.25">
      <c r="A10">
        <v>9</v>
      </c>
      <c r="B10" s="2" t="s">
        <v>17</v>
      </c>
      <c r="C10" s="1">
        <v>7671</v>
      </c>
      <c r="D10" s="1">
        <v>3333</v>
      </c>
      <c r="E10" s="1">
        <v>3322</v>
      </c>
      <c r="F10" s="1">
        <v>2232</v>
      </c>
      <c r="G10" s="1">
        <v>554</v>
      </c>
      <c r="H10" s="1">
        <f t="shared" si="0"/>
        <v>17112</v>
      </c>
      <c r="I10" s="1">
        <v>1232</v>
      </c>
      <c r="J10" s="1">
        <f t="shared" si="1"/>
        <v>15880</v>
      </c>
      <c r="L10" s="2" t="s">
        <v>16</v>
      </c>
      <c r="M10" s="1">
        <f>HLOOKUP($M$2,$C$1:$J$13,ROWS($K$2:K10),0)</f>
        <v>2212</v>
      </c>
    </row>
    <row r="11" spans="1:14" x14ac:dyDescent="0.25">
      <c r="A11">
        <v>10</v>
      </c>
      <c r="B11" s="2" t="s">
        <v>18</v>
      </c>
      <c r="C11" s="1">
        <v>6320</v>
      </c>
      <c r="D11" s="1">
        <v>4433</v>
      </c>
      <c r="E11" s="1">
        <v>3322</v>
      </c>
      <c r="F11" s="1">
        <v>2232</v>
      </c>
      <c r="G11" s="1">
        <v>664</v>
      </c>
      <c r="H11" s="1">
        <f t="shared" si="0"/>
        <v>16971</v>
      </c>
      <c r="I11" s="1">
        <v>2232</v>
      </c>
      <c r="J11" s="1">
        <f t="shared" si="1"/>
        <v>14739</v>
      </c>
      <c r="L11" s="2" t="s">
        <v>17</v>
      </c>
      <c r="M11" s="1">
        <f>HLOOKUP($M$2,$C$1:$J$13,ROWS($K$2:K11),0)</f>
        <v>3322</v>
      </c>
    </row>
    <row r="12" spans="1:14" x14ac:dyDescent="0.25">
      <c r="A12">
        <v>11</v>
      </c>
      <c r="B12" s="2" t="s">
        <v>19</v>
      </c>
      <c r="C12" s="1">
        <v>5875</v>
      </c>
      <c r="D12" s="1">
        <v>4433</v>
      </c>
      <c r="E12" s="1">
        <v>2322</v>
      </c>
      <c r="F12" s="1">
        <v>3223</v>
      </c>
      <c r="G12" s="1">
        <v>334</v>
      </c>
      <c r="H12" s="1">
        <f t="shared" si="0"/>
        <v>16187</v>
      </c>
      <c r="I12" s="1">
        <v>2323</v>
      </c>
      <c r="J12" s="1">
        <f t="shared" si="1"/>
        <v>13864</v>
      </c>
      <c r="L12" s="2" t="s">
        <v>18</v>
      </c>
      <c r="M12" s="1">
        <f>HLOOKUP($M$2,$C$1:$J$13,ROWS($K$2:K12),0)</f>
        <v>3322</v>
      </c>
    </row>
    <row r="13" spans="1:14" x14ac:dyDescent="0.25">
      <c r="A13">
        <v>12</v>
      </c>
      <c r="B13" s="2" t="s">
        <v>20</v>
      </c>
      <c r="C13" s="1">
        <v>5480</v>
      </c>
      <c r="D13" s="1">
        <v>3343</v>
      </c>
      <c r="E13" s="1">
        <v>3223</v>
      </c>
      <c r="F13" s="1">
        <v>3223</v>
      </c>
      <c r="G13" s="1">
        <v>644</v>
      </c>
      <c r="H13" s="1">
        <f t="shared" si="0"/>
        <v>15913</v>
      </c>
      <c r="I13" s="1">
        <v>2322</v>
      </c>
      <c r="J13" s="1">
        <f t="shared" si="1"/>
        <v>13591</v>
      </c>
      <c r="L13" s="2" t="s">
        <v>19</v>
      </c>
      <c r="M13" s="1">
        <f>HLOOKUP($M$2,$C$1:$J$13,ROWS($K$2:K13),0)</f>
        <v>2322</v>
      </c>
    </row>
    <row r="14" spans="1:14" x14ac:dyDescent="0.25">
      <c r="L14" s="2" t="s">
        <v>20</v>
      </c>
      <c r="M14" s="1">
        <f>HLOOKUP($M$2,$C$1:$J$13,ROWS($K$2:K14),0)</f>
        <v>3223</v>
      </c>
    </row>
    <row r="16" spans="1:14" x14ac:dyDescent="0.25">
      <c r="B16" s="2" t="s">
        <v>22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2" t="s">
        <v>15</v>
      </c>
      <c r="J16" s="2" t="s">
        <v>16</v>
      </c>
      <c r="K16" s="2" t="s">
        <v>17</v>
      </c>
      <c r="L16" s="2" t="s">
        <v>18</v>
      </c>
      <c r="M16" s="2" t="s">
        <v>19</v>
      </c>
      <c r="N16" s="2" t="s">
        <v>20</v>
      </c>
    </row>
    <row r="17" spans="2:14" x14ac:dyDescent="0.25">
      <c r="B17" s="1" t="s">
        <v>3</v>
      </c>
      <c r="C17" s="1">
        <f>HLOOKUP($B$17,$C$1:$J$13,COLUMNS($B$15:C15),0)</f>
        <v>4544</v>
      </c>
      <c r="D17" s="1">
        <f>HLOOKUP($B$17,$C$1:$J$13,COLUMNS($B$15:D15),0)</f>
        <v>636</v>
      </c>
      <c r="E17" s="1">
        <f>HLOOKUP($B$17,$C$1:$J$13,COLUMNS($B$15:E15),0)</f>
        <v>5554</v>
      </c>
      <c r="F17" s="1">
        <f>HLOOKUP($B$17,$C$1:$J$13,COLUMNS($B$15:F15),0)</f>
        <v>3322</v>
      </c>
      <c r="G17" s="1">
        <f>HLOOKUP($B$17,$C$1:$J$13,COLUMNS($B$15:G15),0)</f>
        <v>3322</v>
      </c>
      <c r="H17" s="1">
        <f>HLOOKUP($B$17,$C$1:$J$13,COLUMNS($B$15:H15),0)</f>
        <v>3223</v>
      </c>
      <c r="I17" s="1">
        <f>HLOOKUP($B$17,$C$1:$J$13,COLUMNS($B$15:I15),0)</f>
        <v>4433</v>
      </c>
      <c r="J17" s="1">
        <f>HLOOKUP($B$17,$C$1:$J$13,COLUMNS($B$15:J15),0)</f>
        <v>2212</v>
      </c>
      <c r="K17" s="1">
        <f>HLOOKUP($B$17,$C$1:$J$13,COLUMNS($B$15:K15),0)</f>
        <v>3322</v>
      </c>
      <c r="L17" s="1">
        <f>HLOOKUP($B$17,$C$1:$J$13,COLUMNS($B$15:L15),0)</f>
        <v>3322</v>
      </c>
      <c r="M17" s="1">
        <f>HLOOKUP($B$17,$C$1:$J$13,COLUMNS($B$15:M15),0)</f>
        <v>2322</v>
      </c>
      <c r="N17" s="1">
        <f>HLOOKUP($B$17,$C$1:$J$13,COLUMNS($B$15:N15),0)</f>
        <v>3223</v>
      </c>
    </row>
    <row r="22" spans="2:14" x14ac:dyDescent="0.25">
      <c r="B22" s="2" t="s">
        <v>23</v>
      </c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27</v>
      </c>
      <c r="J22" s="6" t="s">
        <v>28</v>
      </c>
      <c r="K22" s="6"/>
      <c r="L22" s="6"/>
    </row>
    <row r="23" spans="2:14" x14ac:dyDescent="0.25">
      <c r="B23" s="1" t="s">
        <v>30</v>
      </c>
      <c r="C23" s="1">
        <v>45000</v>
      </c>
      <c r="D23" s="1">
        <f>HLOOKUP(B23,$J$23:$L$24,2,0)</f>
        <v>35000</v>
      </c>
      <c r="E23" s="5">
        <f>HLOOKUP(C23,$J$28:$L$29,2,TRUE)</f>
        <v>0.05</v>
      </c>
      <c r="F23" s="1">
        <f>C23*E23</f>
        <v>2250</v>
      </c>
      <c r="G23">
        <f>HLOOKUP(C23,$J$28:$L$29,2,1)*C23</f>
        <v>2250</v>
      </c>
      <c r="J23" s="1" t="s">
        <v>30</v>
      </c>
      <c r="K23" s="1" t="s">
        <v>31</v>
      </c>
      <c r="L23" s="1" t="s">
        <v>32</v>
      </c>
    </row>
    <row r="24" spans="2:14" x14ac:dyDescent="0.25">
      <c r="B24" s="1" t="s">
        <v>31</v>
      </c>
      <c r="C24" s="1">
        <v>50000</v>
      </c>
      <c r="D24" s="1">
        <f t="shared" ref="D24:D31" si="2">HLOOKUP(B24,$J$23:$L$24,2,0)</f>
        <v>45000</v>
      </c>
      <c r="E24" s="5">
        <f t="shared" ref="E24:E31" si="3">HLOOKUP(C24,$J$28:$L$29,2,TRUE)</f>
        <v>0.05</v>
      </c>
      <c r="F24" s="1">
        <f t="shared" ref="F24:F31" si="4">C24*E24</f>
        <v>2500</v>
      </c>
      <c r="G24">
        <f t="shared" ref="G24:G31" si="5">HLOOKUP(C24,$J$28:$L$29,2,1)*C24</f>
        <v>2500</v>
      </c>
      <c r="J24" s="1">
        <v>35000</v>
      </c>
      <c r="K24" s="1">
        <v>45000</v>
      </c>
      <c r="L24" s="1">
        <v>60000</v>
      </c>
    </row>
    <row r="25" spans="2:14" x14ac:dyDescent="0.25">
      <c r="B25" s="1" t="s">
        <v>32</v>
      </c>
      <c r="C25" s="1">
        <v>124000</v>
      </c>
      <c r="D25" s="1">
        <f t="shared" si="2"/>
        <v>60000</v>
      </c>
      <c r="E25" s="5">
        <f t="shared" si="3"/>
        <v>0.08</v>
      </c>
      <c r="F25" s="1">
        <f t="shared" si="4"/>
        <v>9920</v>
      </c>
      <c r="G25">
        <f t="shared" si="5"/>
        <v>9920</v>
      </c>
    </row>
    <row r="26" spans="2:14" x14ac:dyDescent="0.25">
      <c r="B26" s="1" t="s">
        <v>30</v>
      </c>
      <c r="C26" s="1">
        <v>33000</v>
      </c>
      <c r="D26" s="1">
        <f t="shared" si="2"/>
        <v>35000</v>
      </c>
      <c r="E26" s="5">
        <f t="shared" si="3"/>
        <v>0.03</v>
      </c>
      <c r="F26" s="1">
        <f t="shared" si="4"/>
        <v>990</v>
      </c>
      <c r="G26">
        <f t="shared" si="5"/>
        <v>990</v>
      </c>
    </row>
    <row r="27" spans="2:14" x14ac:dyDescent="0.25">
      <c r="B27" s="1" t="s">
        <v>32</v>
      </c>
      <c r="C27" s="1">
        <v>78000</v>
      </c>
      <c r="D27" s="1">
        <f t="shared" si="2"/>
        <v>60000</v>
      </c>
      <c r="E27" s="5">
        <f t="shared" si="3"/>
        <v>0.08</v>
      </c>
      <c r="F27" s="1">
        <f t="shared" si="4"/>
        <v>6240</v>
      </c>
      <c r="G27">
        <f t="shared" si="5"/>
        <v>6240</v>
      </c>
      <c r="J27" s="7" t="s">
        <v>29</v>
      </c>
      <c r="K27" s="7"/>
      <c r="L27" s="7"/>
    </row>
    <row r="28" spans="2:14" x14ac:dyDescent="0.25">
      <c r="B28" s="1" t="s">
        <v>32</v>
      </c>
      <c r="C28" s="1">
        <v>84000</v>
      </c>
      <c r="D28" s="1">
        <f t="shared" si="2"/>
        <v>60000</v>
      </c>
      <c r="E28" s="5">
        <f t="shared" si="3"/>
        <v>0.08</v>
      </c>
      <c r="F28" s="1">
        <f t="shared" si="4"/>
        <v>6720</v>
      </c>
      <c r="G28">
        <f t="shared" si="5"/>
        <v>6720</v>
      </c>
      <c r="J28" s="1">
        <v>0</v>
      </c>
      <c r="K28" s="1">
        <v>45000</v>
      </c>
      <c r="L28" s="1">
        <v>60000</v>
      </c>
    </row>
    <row r="29" spans="2:14" x14ac:dyDescent="0.25">
      <c r="B29" s="1" t="s">
        <v>30</v>
      </c>
      <c r="C29" s="1">
        <v>34000</v>
      </c>
      <c r="D29" s="1">
        <f t="shared" si="2"/>
        <v>35000</v>
      </c>
      <c r="E29" s="5">
        <f t="shared" si="3"/>
        <v>0.03</v>
      </c>
      <c r="F29" s="1">
        <f t="shared" si="4"/>
        <v>1020</v>
      </c>
      <c r="G29">
        <f t="shared" si="5"/>
        <v>1020</v>
      </c>
      <c r="J29" s="4">
        <v>0.03</v>
      </c>
      <c r="K29" s="4">
        <v>0.05</v>
      </c>
      <c r="L29" s="4">
        <v>0.08</v>
      </c>
    </row>
    <row r="30" spans="2:14" x14ac:dyDescent="0.25">
      <c r="B30" s="1" t="s">
        <v>31</v>
      </c>
      <c r="C30" s="1">
        <v>150000</v>
      </c>
      <c r="D30" s="1">
        <f t="shared" si="2"/>
        <v>45000</v>
      </c>
      <c r="E30" s="5">
        <f t="shared" si="3"/>
        <v>0.08</v>
      </c>
      <c r="F30" s="1">
        <f t="shared" si="4"/>
        <v>12000</v>
      </c>
      <c r="G30">
        <f t="shared" si="5"/>
        <v>12000</v>
      </c>
    </row>
    <row r="31" spans="2:14" x14ac:dyDescent="0.25">
      <c r="B31" s="1" t="s">
        <v>30</v>
      </c>
      <c r="C31" s="1">
        <v>123000</v>
      </c>
      <c r="D31" s="1">
        <f t="shared" si="2"/>
        <v>35000</v>
      </c>
      <c r="E31" s="5">
        <f t="shared" si="3"/>
        <v>0.08</v>
      </c>
      <c r="F31" s="1">
        <f t="shared" si="4"/>
        <v>9840</v>
      </c>
      <c r="G31">
        <f t="shared" si="5"/>
        <v>9840</v>
      </c>
    </row>
  </sheetData>
  <mergeCells count="2">
    <mergeCell ref="J22:L22"/>
    <mergeCell ref="J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Himanshu Suryavanshi</cp:lastModifiedBy>
  <dcterms:created xsi:type="dcterms:W3CDTF">2018-01-10T14:37:18Z</dcterms:created>
  <dcterms:modified xsi:type="dcterms:W3CDTF">2024-01-03T10:43:46Z</dcterms:modified>
</cp:coreProperties>
</file>