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timelines/timeline1.xml" ContentType="application/vnd.ms-excel.timelin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DELL\Desktop\IOTA TEACHING\Excel_study_material\Excel_V\Class Dataset\2. Excel Basic Training sheet\"/>
    </mc:Choice>
  </mc:AlternateContent>
  <xr:revisionPtr revIDLastSave="0" documentId="13_ncr:1_{F3FBA626-999C-48E5-869C-DA5E29C22F75}" xr6:coauthVersionLast="47" xr6:coauthVersionMax="47" xr10:uidLastSave="{00000000-0000-0000-0000-000000000000}"/>
  <bookViews>
    <workbookView xWindow="-110" yWindow="-110" windowWidth="19420" windowHeight="10420" tabRatio="897" firstSheet="2" activeTab="6" xr2:uid="{E6B63C93-CF19-43D2-8D3A-77A7D70F5BF5}"/>
  </bookViews>
  <sheets>
    <sheet name="Data Type" sheetId="12" r:id="rId1"/>
    <sheet name="Formatting" sheetId="2" r:id="rId2"/>
    <sheet name="Sorting &amp; Filter" sheetId="11" r:id="rId3"/>
    <sheet name="Basic Formulas" sheetId="3" r:id="rId4"/>
    <sheet name="Functions" sheetId="4" r:id="rId5"/>
    <sheet name="Sheet2" sheetId="14" r:id="rId6"/>
    <sheet name="TODAY_PIVOT" sheetId="16" r:id="rId7"/>
    <sheet name="Raw data" sheetId="6" r:id="rId8"/>
    <sheet name="Pivot Table" sheetId="13" r:id="rId9"/>
  </sheets>
  <definedNames>
    <definedName name="_xlnm._FilterDatabase" localSheetId="1" hidden="1">Formatting!$A$1:$G$58</definedName>
    <definedName name="_xlnm._FilterDatabase" localSheetId="4" hidden="1">Functions!$A$2:$J$81</definedName>
    <definedName name="_xlnm._FilterDatabase" localSheetId="7" hidden="1">'Raw data'!$A$1:$G$225</definedName>
    <definedName name="_xlnm._FilterDatabase" localSheetId="2" hidden="1">'Sorting &amp; Filter'!$A$2:$D$134</definedName>
    <definedName name="NativeTimeline_Month">#N/A</definedName>
    <definedName name="Slicer_Category">#N/A</definedName>
    <definedName name="Slicer_Channel">#N/A</definedName>
  </definedNames>
  <calcPr calcId="191029"/>
  <pivotCaches>
    <pivotCache cacheId="23" r:id="rId10"/>
    <pivotCache cacheId="1" r:id="rId11"/>
    <pivotCache cacheId="2" r:id="rId12"/>
    <pivotCache cacheId="3" r:id="rId13"/>
    <pivotCache cacheId="20" r:id="rId14"/>
  </pivotCaches>
  <extLs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7" i="14" l="1"/>
  <c r="R17" i="14" s="1"/>
  <c r="AD13" i="14" l="1" a="1"/>
  <c r="AD13" i="14" s="1"/>
  <c r="AB14" i="14" a="1"/>
  <c r="AB14" i="14" s="1"/>
  <c r="AC14" i="14" a="1"/>
  <c r="AC14" i="14" s="1"/>
  <c r="AD14" i="14" a="1"/>
  <c r="AD14" i="14" s="1"/>
  <c r="AE14" i="14" a="1"/>
  <c r="AE14" i="14"/>
  <c r="AB15" i="14" a="1"/>
  <c r="AB15" i="14" s="1"/>
  <c r="AC15" i="14" a="1"/>
  <c r="AC15" i="14"/>
  <c r="AD15" i="14" a="1"/>
  <c r="AD15" i="14" s="1"/>
  <c r="AE15" i="14" a="1"/>
  <c r="AE15" i="14" s="1"/>
  <c r="AC13" i="14" a="1"/>
  <c r="AC13" i="14" s="1"/>
  <c r="AE13" i="14" a="1"/>
  <c r="AE13" i="14" s="1"/>
  <c r="AB13" i="14" a="1"/>
  <c r="AB13" i="14" s="1"/>
  <c r="Z6" i="14" a="1"/>
  <c r="Z6" i="14" s="1"/>
  <c r="Y6" i="14" a="1"/>
  <c r="Y6" i="14" s="1"/>
  <c r="Y7" i="14"/>
  <c r="Y8" i="14"/>
  <c r="A566" i="14"/>
  <c r="V18" i="14"/>
  <c r="AJ8" i="4"/>
  <c r="AJ9" i="4"/>
  <c r="AJ10" i="4"/>
  <c r="AJ11" i="4"/>
  <c r="AJ12" i="4"/>
  <c r="AJ13" i="4"/>
  <c r="AJ14" i="4"/>
  <c r="AJ15" i="4"/>
  <c r="AJ7" i="4"/>
  <c r="AB7" i="4"/>
  <c r="AC7" i="4" s="1"/>
  <c r="D8" i="12"/>
  <c r="C8" i="12"/>
  <c r="S4" i="4" l="1"/>
  <c r="S5" i="4"/>
  <c r="S6" i="4"/>
  <c r="S7" i="4"/>
  <c r="S8" i="4"/>
  <c r="S9" i="4"/>
  <c r="S10" i="4"/>
  <c r="S11" i="4"/>
  <c r="S12" i="4"/>
  <c r="S13" i="4"/>
  <c r="S14" i="4"/>
  <c r="S15" i="4"/>
  <c r="S16" i="4"/>
  <c r="S17" i="4"/>
  <c r="S18" i="4"/>
  <c r="S19" i="4"/>
  <c r="S20" i="4"/>
  <c r="S21" i="4"/>
  <c r="S22" i="4"/>
  <c r="S23" i="4"/>
  <c r="S24" i="4"/>
  <c r="S25" i="4"/>
  <c r="S26" i="4"/>
  <c r="S27" i="4"/>
  <c r="S28" i="4"/>
  <c r="S29" i="4"/>
  <c r="S30" i="4"/>
  <c r="S31" i="4"/>
  <c r="S32" i="4"/>
  <c r="S33" i="4"/>
  <c r="S34" i="4"/>
  <c r="S35" i="4"/>
  <c r="S36" i="4"/>
  <c r="S37" i="4"/>
  <c r="S38" i="4"/>
  <c r="S39" i="4"/>
  <c r="S40" i="4"/>
  <c r="S41" i="4"/>
  <c r="S42" i="4"/>
  <c r="S43" i="4"/>
  <c r="S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<sst xmlns="http://schemas.openxmlformats.org/spreadsheetml/2006/main" count="2134" uniqueCount="644">
  <si>
    <t>x</t>
  </si>
  <si>
    <t>Total</t>
  </si>
  <si>
    <t>Channel</t>
  </si>
  <si>
    <t>Channel Grouping</t>
  </si>
  <si>
    <t>Product Name</t>
  </si>
  <si>
    <t>Combo</t>
  </si>
  <si>
    <t>Category</t>
  </si>
  <si>
    <t>Transaction type</t>
  </si>
  <si>
    <t>Qty</t>
  </si>
  <si>
    <t>Marketplace</t>
  </si>
  <si>
    <t>1 MG</t>
  </si>
  <si>
    <t>Juices</t>
  </si>
  <si>
    <t>Sales</t>
  </si>
  <si>
    <t>Gourmet Nutrition</t>
  </si>
  <si>
    <t>Sales Return</t>
  </si>
  <si>
    <t>Functional nutrition</t>
  </si>
  <si>
    <t>AMAZON</t>
  </si>
  <si>
    <t>ASHWAGANDHA CAPSULES 500 MG</t>
  </si>
  <si>
    <t>Qty Sold</t>
  </si>
  <si>
    <t>Month</t>
  </si>
  <si>
    <t>Big Basket</t>
  </si>
  <si>
    <t>Flipkart</t>
  </si>
  <si>
    <t>GOQII</t>
  </si>
  <si>
    <t>D2C</t>
  </si>
  <si>
    <t>Offline</t>
  </si>
  <si>
    <t>Offline - Central</t>
  </si>
  <si>
    <t>Offline - East</t>
  </si>
  <si>
    <t>Offline - MT</t>
  </si>
  <si>
    <t>Offline -North</t>
  </si>
  <si>
    <t>Offline - South</t>
  </si>
  <si>
    <t>Offline - West</t>
  </si>
  <si>
    <t>1. Total Qty Sold</t>
  </si>
  <si>
    <t>2. Avg qty sold</t>
  </si>
  <si>
    <t>Rate List</t>
  </si>
  <si>
    <t>3. Product wise total qty sold</t>
  </si>
  <si>
    <t>Sub-Channels</t>
  </si>
  <si>
    <t>Cost price</t>
  </si>
  <si>
    <t>Per unit Cost value</t>
  </si>
  <si>
    <t>Total Cost</t>
  </si>
  <si>
    <t>Total Sale</t>
  </si>
  <si>
    <t>Powders</t>
  </si>
  <si>
    <t>Others</t>
  </si>
  <si>
    <t>Tea</t>
  </si>
  <si>
    <t>G+E+C</t>
  </si>
  <si>
    <t>Breakfast Foods</t>
  </si>
  <si>
    <t>Sales Value (INR)</t>
  </si>
  <si>
    <t>- GREEN SUPERFOODS</t>
  </si>
  <si>
    <t>16-IN-1 SMOOTHIE MIX - 400G</t>
  </si>
  <si>
    <t>17-IN-1 SMOOTHIE MIX - 400G</t>
  </si>
  <si>
    <t>A2 DESI GHEE</t>
  </si>
  <si>
    <t>ACNE EASE JUICE 1L</t>
  </si>
  <si>
    <t>AKRTI GREEN TEA - 40GM</t>
  </si>
  <si>
    <t>ALOE + AMLA JUICE 1 L</t>
  </si>
  <si>
    <t>ALOE + GARCINIA JUICE 1 L</t>
  </si>
  <si>
    <t>ALOE + GARCINIA JUICE 1 L_550 + APPLE CIDER VINEGAR500 grams</t>
  </si>
  <si>
    <t>ALOE + GARCINIA JUICE 1 L_550 + GET SLIM JUICE 1 L_420</t>
  </si>
  <si>
    <t>ALOE + MORINGA JUICE 1 L</t>
  </si>
  <si>
    <t>ALOE + SHILAJEET JUICE 1 L</t>
  </si>
  <si>
    <t>ALOE + TURMERIC JUICE 1 L</t>
  </si>
  <si>
    <t>ALOE + WHEAT GRASS JUICE 1 L</t>
  </si>
  <si>
    <t>ALOE VERA JUICE 1 L</t>
  </si>
  <si>
    <t>ALOE VERA JUICE 1 L_265 + ALOE VERA SKIN GEL 500 GM</t>
  </si>
  <si>
    <t>ALOE VERA JUICE 1 L_265 + NEEM JUICE 1 L_320</t>
  </si>
  <si>
    <t>ALOE VERA JUICE 1L + WHEATGRASS JUICE 1L POWER COMBO</t>
  </si>
  <si>
    <t>ALOE VERA SKIN GEL 500 GM</t>
  </si>
  <si>
    <t>AMLA + GILOY JUICE 1 L</t>
  </si>
  <si>
    <t>AMLA JUICE 1 L</t>
  </si>
  <si>
    <t>AMLA JUICE 1 L + ALOE VERA JUICE 1 L_265</t>
  </si>
  <si>
    <t>AMLA JUICE 1 L + TULSI GILOY JUICE 1 L_400</t>
  </si>
  <si>
    <t>ANANDAM GREEN TEA - 40GM</t>
  </si>
  <si>
    <t>APPLE CIDER + GARCINIA 500 ML</t>
  </si>
  <si>
    <t>APPLE CIDER VINEGAR + HONEY500 grams</t>
  </si>
  <si>
    <t>APPLE CIDER VINEGAR GUMMIES 30 PCS</t>
  </si>
  <si>
    <t>APPLE CIDER VINEGAR GUMMIES 60 PCS</t>
  </si>
  <si>
    <t>APPLE CIDER VINEGAR500 grams</t>
  </si>
  <si>
    <t>ARTHO SURE CAPSULES 60 CAPS</t>
  </si>
  <si>
    <t>ARTHO SURE JUICE 1 L</t>
  </si>
  <si>
    <t>ASHWAGANDHA CAPSULES 60 CAPS</t>
  </si>
  <si>
    <t>BIOTIN WITH ALOE VERA GUMMIES 10 PCS</t>
  </si>
  <si>
    <t>BIOTIN WITH ALOE VERA GUMMIES 30 PCS</t>
  </si>
  <si>
    <t>BIOTIN WITH ALOE VERA GUMMIES 60 PCS</t>
  </si>
  <si>
    <t>BOWEL CARE JUICE 1 L</t>
  </si>
  <si>
    <t>BP SURE JUICE 1 L</t>
  </si>
  <si>
    <t>BRAHMI + MEMORY CAPSULES 60 CAPS</t>
  </si>
  <si>
    <t>BRAHMI CAPSULES 60 CAPS</t>
  </si>
  <si>
    <t>CARDIO CARE CAPSULES 60 CAPS</t>
  </si>
  <si>
    <t>CHAYAWANPRASH 500 GM</t>
  </si>
  <si>
    <t>CHOLEST FIT CAPSULES 60 CAPS</t>
  </si>
  <si>
    <t>DIA FREE CAPSULES 60 CAPS</t>
  </si>
  <si>
    <t>DIA FREE JUICE 1 L</t>
  </si>
  <si>
    <t>DIGESTI CARE JUICE 1L</t>
  </si>
  <si>
    <t>EFFERVESCENT POWDER (AMLA + ZINC)</t>
  </si>
  <si>
    <t>EFFERVESCENT POWDER (ASHWAGANDHA)</t>
  </si>
  <si>
    <t>GARCINIA + SLIMMING CAPSULES 60 CAPSULES</t>
  </si>
  <si>
    <t>GET SLIM CAPSULES 60 CAPS</t>
  </si>
  <si>
    <t>GET SLIM GREEN TEA100 grams</t>
  </si>
  <si>
    <t>GET SLIM JUICE 1 L</t>
  </si>
  <si>
    <t>GINGER BURST HONEY 250GM</t>
  </si>
  <si>
    <t>GREEN SUPERFOODS - BERRY 1 KG</t>
  </si>
  <si>
    <t>GREEN SUPERFOODS - CHOCO ORANGE 1 KG</t>
  </si>
  <si>
    <t>HAIR CARE JUICE 1 L</t>
  </si>
  <si>
    <t>HERBAL WEIGHTWISE 150 GM - JALJEERA</t>
  </si>
  <si>
    <t>Homestyle Masala Supergrain Oats - 3 Herbs &amp; 4 Supergrains for Daily Wellness, Pack of 3</t>
  </si>
  <si>
    <t>IMMUNE CARE JUICE 1 L</t>
  </si>
  <si>
    <t>IMMUNE CARE JUICE 1 L + MASALA SUPERGRAIN MIX IMMUNITY 400 GM ( ONLINE)</t>
  </si>
  <si>
    <t>IMMUNE CARE JUICE 500 ML</t>
  </si>
  <si>
    <t>KARELA JAMUN JUICE 1 L</t>
  </si>
  <si>
    <t>KARELA JAMUN JUICE 1 L + AMLA JUICE 1 L COMBO</t>
  </si>
  <si>
    <t>KARELA JAMUN JUICE 1 L_300 + DIA FREE JUICE 1 L_420</t>
  </si>
  <si>
    <t>KASHMIRI KAHWAH TEA 72 GM (36 BAGS)</t>
  </si>
  <si>
    <t>MADHU TULA GREEN TEA - 40GM</t>
  </si>
  <si>
    <t>MASALA SUPERGRAIN MIX 380G | PACK OF 2 | 3 AYURVEDIC HERBS &amp; 4 SUPERGRAINS FOR ENERGY BOOST</t>
  </si>
  <si>
    <t>MASALA SUPERGRAIN MIX 400G | PACK OF 2 | VITAMIN C, A AND ZINC | OATS, RAGI, GREEN GRAM, AMARANTH</t>
  </si>
  <si>
    <t xml:space="preserve">MASALA SUPERGRAIN MIX ENERGY 380 GM </t>
  </si>
  <si>
    <t xml:space="preserve">MASALA SUPERGRAIN MIX IMMUNITY 400 GM </t>
  </si>
  <si>
    <t>MASALA SUPERGRAIN MIX WEIGHT MANAGEMENT</t>
  </si>
  <si>
    <t>MASALA SUPERGRAIN MIX, PACK OF 2, 3 AYURVEDIC HERBS &amp; 4 SUPERGRAINS FOR WEIGHT MANAGEMENT</t>
  </si>
  <si>
    <t xml:space="preserve">Masala Supergrain Oats (Pack of 4) Daily Wellness &amp; Agility Combo </t>
  </si>
  <si>
    <t xml:space="preserve">Masala Supergrain Oats (Pack of 4) Daily Wellness Combo </t>
  </si>
  <si>
    <t>MASALA TEA100 grams</t>
  </si>
  <si>
    <t>MEMORY MAX JUICE 1L</t>
  </si>
  <si>
    <t>MULTIVITAMIN GUMMIES FOR KIDS &amp; ADULTS 30 PCS</t>
  </si>
  <si>
    <t>MULTIVITAMIN GUMMIES FOR KIDS &amp; ADULTS 60 PCS</t>
  </si>
  <si>
    <t>NEEM + SKIN GLOW CAPSULES 60 CAPS</t>
  </si>
  <si>
    <t>NEEM JUICE 1 L</t>
  </si>
  <si>
    <t>NO STRESS CAPSULES 60 CAPS</t>
  </si>
  <si>
    <t>NONI JUICE 1 L</t>
  </si>
  <si>
    <t>NUTRI KIDSURE ( 2- 7 YEARS) 400 GM</t>
  </si>
  <si>
    <t>NUTRI KIDSURE ( 7+ YEARS) 400 GM</t>
  </si>
  <si>
    <t>ORGANIC APPLE CIDER VINEGAR 500 ML</t>
  </si>
  <si>
    <t>ORGANIC CASTOR OIL 250 ML</t>
  </si>
  <si>
    <t>ORGANIC COLD PRESSED MUSTARD OIL 1 L</t>
  </si>
  <si>
    <t>ORGANIC GULKAND 300grams</t>
  </si>
  <si>
    <t>ORGANIC SESAME OIL 500 ML</t>
  </si>
  <si>
    <t>PAACHAKA GREEN TEA - 40GM</t>
  </si>
  <si>
    <t>PAPAYA + ANTI-OXIDANT CAPSULES 60 CAPS</t>
  </si>
  <si>
    <t>PERIOD CARE JUICE 1 L</t>
  </si>
  <si>
    <t>PRABAL GREEN TEA - 40GM</t>
  </si>
  <si>
    <t>PROBIOTICS WITH AMLA GUMMIES 30 PCS</t>
  </si>
  <si>
    <t>PROBIOTICS WITH AMLA GUMMIES 60 PCS</t>
  </si>
  <si>
    <t>PROTEINS WITH HERBS FOR WOMEN 420G- KESAR BADAM</t>
  </si>
  <si>
    <t>PROTEINS WITH HERBS FOR WOMEN ASSORTMENT PACK- 420G</t>
  </si>
  <si>
    <t>RAKSHAN GREEN TEA - 40GM</t>
  </si>
  <si>
    <t>ROSE GREEN TEA 72 GM (36 BAGS)</t>
  </si>
  <si>
    <t>SANDALWOOD OIL 15 ML</t>
  </si>
  <si>
    <t>SHILAJEET + STAMINA CAPSULES 60 CAPS</t>
  </si>
  <si>
    <t>SHILAJEET CAPSULES 60 CAPS</t>
  </si>
  <si>
    <t>SLIM SHAKE - CAFFE LATTE 500 GM</t>
  </si>
  <si>
    <t>SLIM SHAKE - CHOCOLATE 150GM</t>
  </si>
  <si>
    <t>SLIM SHAKE - CHOCOLATE 500 GM</t>
  </si>
  <si>
    <t>SLIM SHAKE - GUAVA 500 GM</t>
  </si>
  <si>
    <t>SLIM SHAKE - MANGO 150GM</t>
  </si>
  <si>
    <t>SLIM SHAKE - MANGO 500 GM</t>
  </si>
  <si>
    <t>SLIM SHAKE ASSORTMENT PACK-300 G</t>
  </si>
  <si>
    <t>SLIM SHAKE COMBO - CHOCOLATE &amp; MANGO FLAVOUR - 500G</t>
  </si>
  <si>
    <t>SLIM SHAKE COMBO - COFFEE &amp; GUAVA FLAVOUR - 500G</t>
  </si>
  <si>
    <t>SOUND SLEEP CAPSULES 60 CAPS</t>
  </si>
  <si>
    <t>SPIRULINA PLUS CAPSULES 60 CAPS</t>
  </si>
  <si>
    <t>STONE GO JUICE 1 L</t>
  </si>
  <si>
    <t>SVASTHA GREEN TEA ASSORTMENT PACK - 40GM</t>
  </si>
  <si>
    <t>TADKA MASALA SUPERGRAIN MIX - PROTEIN ACTIVE 400 GRAM</t>
  </si>
  <si>
    <t>Tangy Masala Supergrain Oats Daily Wellness 380gram</t>
  </si>
  <si>
    <t>TRIPHALA JUICE 1 L</t>
  </si>
  <si>
    <t>TULSI GILOY JUICE 1 L</t>
  </si>
  <si>
    <t>TULSI GILOY JUICE 1 L_400 (PACK OF 2)</t>
  </si>
  <si>
    <t>UNPILE CAPSULES 60 CAPS</t>
  </si>
  <si>
    <t>UNREFINED TULSI ARK 30 ML</t>
  </si>
  <si>
    <t>VEGAN PROTEIN - CHOCOLATE 1 KG</t>
  </si>
  <si>
    <t>VEGAN PROTEIN - COOKIES &amp; CREAM 1 KG</t>
  </si>
  <si>
    <t>VEGAN PROTEIN MALE 850G - BANANA</t>
  </si>
  <si>
    <t>VEGAN PROTEIN MALE 850G - CHOCOLATE</t>
  </si>
  <si>
    <t>VIGOR MAX CAPSULES 60 CAPS</t>
  </si>
  <si>
    <t>VIGOR MAX JUICE 1 L</t>
  </si>
  <si>
    <t>VIRGIN COCONUT OIL 500 ML</t>
  </si>
  <si>
    <t>VITAMIN C GUMMIES FOR KIDS AND ADULTS - 30 GUMMIES</t>
  </si>
  <si>
    <t>VITAMIN C GUMMIES FOR KIDS AND ADULTS - 60 GUMMIES</t>
  </si>
  <si>
    <t>WHEAT GRASS JUICE 1 L</t>
  </si>
  <si>
    <t>WILD GILOY JUICE 1 L</t>
  </si>
  <si>
    <t>WILD HONEY250 GM</t>
  </si>
  <si>
    <t>GINGER BURST HONEY250 GM</t>
  </si>
  <si>
    <t>AMLA + LAUKI JUICE 1 L</t>
  </si>
  <si>
    <t>FESTIVE HAMPER - ANAHATA</t>
  </si>
  <si>
    <t>FESTIVE HAMPER - LAVANYA</t>
  </si>
  <si>
    <t>KARELA JAMUN JUICE 1 L+ DIA FREE JUICE 1 L</t>
  </si>
  <si>
    <t>ALOE VERA SKIN GEL 150 GM</t>
  </si>
  <si>
    <t xml:space="preserve"> AMLA JUICE 1 L + ALOE VERA JUICE 1 L  </t>
  </si>
  <si>
    <t>ALOE + GARCINIA JUICE 1 L_550+APPLE CIDER VINEGAR500 grams</t>
  </si>
  <si>
    <t>ALOE VERA JUICE 1 L (PACK OF 2)</t>
  </si>
  <si>
    <t>ALOE VERA JUICE 1 L_265+ NEEM JUICE 1 L_320</t>
  </si>
  <si>
    <t>ALOE VERA SKIN GEL 500 GM+ALOE VERA JUICE 1 L_265</t>
  </si>
  <si>
    <t>AMLA JUICE 1 L (PACK OF 2)</t>
  </si>
  <si>
    <t>Product Category</t>
  </si>
  <si>
    <t>Selling Price</t>
  </si>
  <si>
    <t>ORGANIC JAGGERY POWDER 500 GRAMS</t>
  </si>
  <si>
    <t>VIRGIN COCONUT OIL 250 ML</t>
  </si>
  <si>
    <t>MASALA SUPERGRAIN MIX ENERGY 380 GM ( OFFLINE)</t>
  </si>
  <si>
    <t>MASALA SUPERGRAIN MIX IMMUNITY 400 GM ( OFFLINE)</t>
  </si>
  <si>
    <t>MASALA SUPERGRAIN MIX IMMUNITY 400 GM</t>
  </si>
  <si>
    <t>RAW HONEY ( MADHU) 500 GRAMS</t>
  </si>
  <si>
    <t>HIMALAYA OIL 20 GRMS</t>
  </si>
  <si>
    <t>Grand Total</t>
  </si>
  <si>
    <t>Profit</t>
  </si>
  <si>
    <t>Toal Qty</t>
  </si>
  <si>
    <t>Per unit Sales Price</t>
  </si>
  <si>
    <t>Total Sales Value</t>
  </si>
  <si>
    <t>Sale Price Per Unit</t>
  </si>
  <si>
    <t>Selling price</t>
  </si>
  <si>
    <t>8</t>
  </si>
  <si>
    <t>Sales Value (in INR Lakhs)</t>
  </si>
  <si>
    <t>Amount</t>
  </si>
  <si>
    <t>Sales Amount</t>
  </si>
  <si>
    <t>Qty sold</t>
  </si>
  <si>
    <t>Average QTY</t>
  </si>
  <si>
    <t>Average Sales Amount</t>
  </si>
  <si>
    <t>Count of Products</t>
  </si>
  <si>
    <t>Performance</t>
  </si>
  <si>
    <t>Fill these using functions</t>
  </si>
  <si>
    <t>Analysis Table</t>
  </si>
  <si>
    <t>Sales Contribution in %</t>
  </si>
  <si>
    <t>Profit%</t>
  </si>
  <si>
    <t>Bonus</t>
  </si>
  <si>
    <t>Rate</t>
  </si>
  <si>
    <t>Marks</t>
  </si>
  <si>
    <t>Grade</t>
  </si>
  <si>
    <t>D</t>
  </si>
  <si>
    <t>C</t>
  </si>
  <si>
    <t>B</t>
  </si>
  <si>
    <t>A</t>
  </si>
  <si>
    <t>NAME</t>
  </si>
  <si>
    <t>DHONI</t>
  </si>
  <si>
    <t>KOHLI</t>
  </si>
  <si>
    <t>JADEJA</t>
  </si>
  <si>
    <t>ROHIT</t>
  </si>
  <si>
    <t>BUMREAH</t>
  </si>
  <si>
    <t>SMITH</t>
  </si>
  <si>
    <t>RAJ</t>
  </si>
  <si>
    <t>SONAM</t>
  </si>
  <si>
    <t>RAM</t>
  </si>
  <si>
    <t>GRADE</t>
  </si>
  <si>
    <t>MARKS</t>
  </si>
  <si>
    <t>VLOOKUP APPROXIMATE MATCH(1,TRUE)</t>
  </si>
  <si>
    <t xml:space="preserve"> </t>
  </si>
  <si>
    <t>1) inserting Pivot table</t>
  </si>
  <si>
    <t>2) Understanding Field list</t>
  </si>
  <si>
    <t>3) Clear , Select, Move function</t>
  </si>
  <si>
    <t>4) Refreshing your pivot table</t>
  </si>
  <si>
    <t>5) Number Formatting in Pivot table</t>
  </si>
  <si>
    <t>6) Conditional Formating in Pivot table</t>
  </si>
  <si>
    <t>7) Sorting in Pivot Table</t>
  </si>
  <si>
    <t>8) Filtering in Pivot Table</t>
  </si>
  <si>
    <t>9) Grouping in pivot table</t>
  </si>
  <si>
    <t>10) Pivot table layouts</t>
  </si>
  <si>
    <t>Row Labels</t>
  </si>
  <si>
    <t>Dec</t>
  </si>
  <si>
    <t>Jan</t>
  </si>
  <si>
    <t>Feb</t>
  </si>
  <si>
    <t>Mar</t>
  </si>
  <si>
    <t>Sum of Sales Value (in INR Lakhs)</t>
  </si>
  <si>
    <t>Dates</t>
  </si>
  <si>
    <t>2023</t>
  </si>
  <si>
    <t>Apr</t>
  </si>
  <si>
    <t>May</t>
  </si>
  <si>
    <t>Jun</t>
  </si>
  <si>
    <t>Jul</t>
  </si>
  <si>
    <t>Aug</t>
  </si>
  <si>
    <t>Sep</t>
  </si>
  <si>
    <t>Oct</t>
  </si>
  <si>
    <t>Nov</t>
  </si>
  <si>
    <t>2024</t>
  </si>
  <si>
    <t>Sum of Sales</t>
  </si>
  <si>
    <t>Name</t>
  </si>
  <si>
    <t>Age</t>
  </si>
  <si>
    <t>Abhishek</t>
  </si>
  <si>
    <t>IOTA academy</t>
  </si>
  <si>
    <t>iota</t>
  </si>
  <si>
    <t>Sum of Qty</t>
  </si>
  <si>
    <t>a</t>
  </si>
  <si>
    <t>b</t>
  </si>
  <si>
    <t>c</t>
  </si>
  <si>
    <t>d</t>
  </si>
  <si>
    <t>Column1</t>
  </si>
  <si>
    <t>Column2</t>
  </si>
  <si>
    <t>Column3</t>
  </si>
  <si>
    <t>Column4</t>
  </si>
  <si>
    <t>Column5</t>
  </si>
  <si>
    <t>11) Slicer</t>
  </si>
  <si>
    <t xml:space="preserve">12) </t>
  </si>
  <si>
    <t>abhishek patel indore</t>
  </si>
  <si>
    <t>E</t>
  </si>
  <si>
    <t>SALES</t>
  </si>
  <si>
    <t>Sum of SALES</t>
  </si>
  <si>
    <t>01-Jan</t>
  </si>
  <si>
    <t>02-Jan</t>
  </si>
  <si>
    <t>03-Jan</t>
  </si>
  <si>
    <t>04-Jan</t>
  </si>
  <si>
    <t>05-Jan</t>
  </si>
  <si>
    <t>06-Jan</t>
  </si>
  <si>
    <t>07-Jan</t>
  </si>
  <si>
    <t>08-Jan</t>
  </si>
  <si>
    <t>09-Jan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</si>
  <si>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</si>
  <si>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</si>
  <si>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</si>
  <si>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</si>
  <si>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</si>
  <si>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</si>
  <si>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</si>
  <si>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</si>
  <si>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</si>
  <si>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</si>
  <si>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</si>
  <si>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</si>
  <si>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</si>
  <si>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</si>
  <si>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</si>
  <si>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</si>
  <si>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</si>
  <si>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</si>
  <si>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</si>
  <si>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</si>
  <si>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</si>
  <si>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</si>
  <si>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01-Feb</t>
  </si>
  <si>
    <t>02-Feb</t>
  </si>
  <si>
    <t>03-Feb</t>
  </si>
  <si>
    <t>04-Feb</t>
  </si>
  <si>
    <t>05-Feb</t>
  </si>
  <si>
    <t>06-Feb</t>
  </si>
  <si>
    <t>07-Feb</t>
  </si>
  <si>
    <t>08-Feb</t>
  </si>
  <si>
    <t>27-Feb</t>
  </si>
  <si>
    <t>28-Feb</t>
  </si>
  <si>
    <t>01-Mar</t>
  </si>
  <si>
    <t>02-Mar</t>
  </si>
  <si>
    <t>03-Mar</t>
  </si>
  <si>
    <t>04-Mar</t>
  </si>
  <si>
    <t>05-Mar</t>
  </si>
  <si>
    <t>06-Mar</t>
  </si>
  <si>
    <t>07-Mar</t>
  </si>
  <si>
    <t>08-Mar</t>
  </si>
  <si>
    <t>09-Mar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</si>
  <si>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</si>
  <si>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</si>
  <si>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</si>
  <si>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</si>
  <si>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</si>
  <si>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</si>
  <si>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</si>
  <si>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</si>
  <si>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</si>
  <si>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</si>
  <si>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</si>
  <si>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</si>
  <si>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</si>
  <si>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</si>
  <si>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</si>
  <si>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</si>
  <si>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</si>
  <si>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</si>
  <si>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</si>
  <si>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</si>
  <si>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</si>
  <si>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</si>
  <si>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01-Apr</t>
  </si>
  <si>
    <t>02-Apr</t>
  </si>
  <si>
    <t>03-Apr</t>
  </si>
  <si>
    <t>04-Apr</t>
  </si>
  <si>
    <t>05-Apr</t>
  </si>
  <si>
    <t>06-Apr</t>
  </si>
  <si>
    <t>07-Apr</t>
  </si>
  <si>
    <t>08-Apr</t>
  </si>
  <si>
    <t>09-Apr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</si>
  <si>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</si>
  <si>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</si>
  <si>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</si>
  <si>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</si>
  <si>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</si>
  <si>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</si>
  <si>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</si>
  <si>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</si>
  <si>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</si>
  <si>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</si>
  <si>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</si>
  <si>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</si>
  <si>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</si>
  <si>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</si>
  <si>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</si>
  <si>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</si>
  <si>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</si>
  <si>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</si>
  <si>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</si>
  <si>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</si>
  <si>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</si>
  <si>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</si>
  <si>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</si>
  <si>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</si>
  <si>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</si>
  <si>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</si>
  <si>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</si>
  <si>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</si>
  <si>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</si>
  <si>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</si>
  <si>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</si>
  <si>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</si>
  <si>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</si>
  <si>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</si>
  <si>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</si>
  <si>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</si>
  <si>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</si>
  <si>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</si>
  <si>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</si>
  <si>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</si>
  <si>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</si>
  <si>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</si>
  <si>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</si>
  <si>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</si>
  <si>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</si>
  <si>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</si>
  <si>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</si>
  <si>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</si>
  <si>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</si>
  <si>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</si>
  <si>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</si>
  <si>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</si>
  <si>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t>
  </si>
  <si>
    <t>02-Jun</t>
  </si>
  <si>
    <t>03-Jun</t>
  </si>
  <si>
    <t>04-Jun</t>
  </si>
  <si>
    <t>05-Jun</t>
  </si>
  <si>
    <t>06-Jun</t>
  </si>
  <si>
    <t>07-Jun</t>
  </si>
  <si>
    <t>08-Jun</t>
  </si>
  <si>
    <t>09-Jun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</si>
  <si>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</si>
  <si>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</si>
  <si>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</si>
  <si>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</si>
  <si>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</si>
  <si>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</si>
  <si>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</si>
  <si>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</si>
  <si>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</si>
  <si>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</si>
  <si>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</si>
  <si>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</si>
  <si>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</si>
  <si>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</si>
  <si>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</si>
  <si>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</si>
  <si>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</si>
  <si>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</si>
  <si>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</si>
  <si>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</si>
  <si>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</si>
  <si>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01-Jul</t>
  </si>
  <si>
    <t>02-Jul</t>
  </si>
  <si>
    <t>03-Jul</t>
  </si>
  <si>
    <t>04-Jul</t>
  </si>
  <si>
    <t>05-Jul</t>
  </si>
  <si>
    <t>06-Jul</t>
  </si>
  <si>
    <t>07-Jul</t>
  </si>
  <si>
    <t>08-Jul</t>
  </si>
  <si>
    <t>09-Jul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</si>
  <si>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</si>
  <si>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</si>
  <si>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</si>
  <si>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</si>
  <si>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</si>
  <si>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</si>
  <si>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</si>
  <si>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</si>
  <si>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</si>
  <si>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</si>
  <si>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</si>
  <si>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</si>
  <si>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</si>
  <si>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</si>
  <si>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</si>
  <si>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</si>
  <si>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</si>
  <si>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</si>
  <si>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</si>
  <si>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</si>
  <si>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</si>
  <si>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</si>
  <si>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01-Aug</t>
  </si>
  <si>
    <t>02-Aug</t>
  </si>
  <si>
    <t>03-Aug</t>
  </si>
  <si>
    <t>04-Aug</t>
  </si>
  <si>
    <t>05-Aug</t>
  </si>
  <si>
    <t>06-Aug</t>
  </si>
  <si>
    <t>07-Aug</t>
  </si>
  <si>
    <t>08-Aug</t>
  </si>
  <si>
    <t>09-Aug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</si>
  <si>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</si>
  <si>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</si>
  <si>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</si>
  <si>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</si>
  <si>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</si>
  <si>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</si>
  <si>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</si>
  <si>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</si>
  <si>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</si>
  <si>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</si>
  <si>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</si>
  <si>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</si>
  <si>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</si>
  <si>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</si>
  <si>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</si>
  <si>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</si>
  <si>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</si>
  <si>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</si>
  <si>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</si>
  <si>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</si>
  <si>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</si>
  <si>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</si>
  <si>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01-Sep</t>
  </si>
  <si>
    <t>02-Sep</t>
  </si>
  <si>
    <t>03-Sep</t>
  </si>
  <si>
    <t>04-Sep</t>
  </si>
  <si>
    <t>05-Sep</t>
  </si>
  <si>
    <t>06-Sep</t>
  </si>
  <si>
    <t>07-Sep</t>
  </si>
  <si>
    <t>08-Sep</t>
  </si>
  <si>
    <t>09-Sep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</si>
  <si>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</si>
  <si>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</si>
  <si>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</si>
  <si>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</si>
  <si>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</si>
  <si>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</si>
  <si>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</si>
  <si>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</si>
  <si>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</si>
  <si>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</si>
  <si>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</si>
  <si>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</si>
  <si>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</si>
  <si>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</si>
  <si>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</si>
  <si>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</si>
  <si>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</si>
  <si>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</si>
  <si>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</si>
  <si>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</si>
  <si>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</si>
  <si>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01-Oct</t>
  </si>
  <si>
    <t>02-Oct</t>
  </si>
  <si>
    <t>03-Oct</t>
  </si>
  <si>
    <t>04-Oct</t>
  </si>
  <si>
    <t>05-Oct</t>
  </si>
  <si>
    <t>06-Oct</t>
  </si>
  <si>
    <t>07-Oct</t>
  </si>
  <si>
    <t>08-Oct</t>
  </si>
  <si>
    <t>09-Oct</t>
  </si>
  <si>
    <t>10-Oct</t>
  </si>
  <si>
    <t>11-Oct</t>
  </si>
  <si>
    <t>12-Oct</t>
  </si>
  <si>
    <t>13-Oct</t>
  </si>
  <si>
    <t>14-Oct</t>
  </si>
  <si>
    <t>15-Oct</t>
  </si>
  <si>
    <t>16-Oct</t>
  </si>
  <si>
    <t>17-Oct</t>
  </si>
  <si>
    <t>18-Oct</t>
  </si>
  <si>
    <t>19-Oct</t>
  </si>
  <si>
    <t>20-Oct</t>
  </si>
  <si>
    <t>21-Oct</t>
  </si>
  <si>
    <t>22-Oct</t>
  </si>
  <si>
    <t>23-Oct</t>
  </si>
  <si>
    <t>24-Oct</t>
  </si>
  <si>
    <t>25-Oct</t>
  </si>
  <si>
    <t>26-Oct</t>
  </si>
  <si>
    <t>27-Oct</t>
  </si>
  <si>
    <t>28-Oct</t>
  </si>
  <si>
    <t>29-Oct</t>
  </si>
  <si>
    <t>30-Oct</t>
  </si>
  <si>
    <t>31-Oct</t>
  </si>
  <si>
    <t>01-Nov</t>
  </si>
  <si>
    <t>02-Nov</t>
  </si>
  <si>
    <t>03-Nov</t>
  </si>
  <si>
    <t>04-Nov</t>
  </si>
  <si>
    <t>05-Nov</t>
  </si>
  <si>
    <t>06-Nov</t>
  </si>
  <si>
    <t>07-Nov</t>
  </si>
  <si>
    <t>08-Nov</t>
  </si>
  <si>
    <t>09-Nov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</si>
  <si>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</si>
  <si>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</si>
  <si>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</si>
  <si>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</si>
  <si>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</si>
  <si>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</si>
  <si>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</si>
  <si>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</si>
  <si>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</si>
  <si>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</si>
  <si>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</si>
  <si>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</si>
  <si>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</si>
  <si>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</si>
  <si>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</si>
  <si>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</si>
  <si>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</si>
  <si>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</si>
  <si>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</si>
  <si>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</si>
  <si>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</si>
  <si>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01-Dec</t>
  </si>
  <si>
    <t>02-Dec</t>
  </si>
  <si>
    <t>03-Dec</t>
  </si>
  <si>
    <t>04-Dec</t>
  </si>
  <si>
    <t>05-Dec</t>
  </si>
  <si>
    <t>06-Dec</t>
  </si>
  <si>
    <t>07-Dec</t>
  </si>
  <si>
    <t>08-Dec</t>
  </si>
  <si>
    <t>09-Dec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</si>
  <si>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</si>
  <si>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</si>
  <si>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</si>
  <si>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</si>
  <si>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</si>
  <si>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</si>
  <si>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</si>
  <si>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</si>
  <si>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</si>
  <si>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</si>
  <si>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</si>
  <si>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</si>
  <si>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</si>
  <si>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</si>
  <si>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</si>
  <si>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</si>
  <si>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</si>
  <si>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</si>
  <si>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</si>
  <si>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</si>
  <si>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30-Dec</t>
  </si>
  <si>
    <t>31-Dec</t>
  </si>
  <si>
    <t>Qtr4</t>
  </si>
  <si>
    <t>Qtr1</t>
  </si>
  <si>
    <t>Salary</t>
  </si>
  <si>
    <t>Product</t>
  </si>
  <si>
    <t>Sum of Salary</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</si>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</sst>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 &quot;₹&quot;\ * #,##0.00_ ;_ &quot;₹&quot;\ * \-#,##0.00_ ;_ &quot;₹&quot;\ * &quot;-&quot;??_ ;_ @_ "/>
    <numFmt numFmtId="43" formatCode="_ * #,##0.00_ ;_ * \-#,##0.00_ ;_ * &quot;-&quot;??_ ;_ @_ "/>
    <numFmt numFmtId="164" formatCode="_(* #,##0_);_(* \(#,##0\);_(* &quot;   -&quot;?_);_(@_)"/>
    <numFmt numFmtId="165" formatCode="_ * #,##0_ ;_ * \-#,##0_ ;_ * &quot;-&quot;??_ ;_ @_ "/>
    <numFmt numFmtId="166" formatCode="#,##0\ &quot;bps&quot;\_x000a_%%"/>
    <numFmt numFmtId="167" formatCode="0.0000"/>
  </numFmts>
  <fonts count="12" x14ac:knownFonts="1">
    <font>
      <sz val="11"/>
      <color theme="1"/>
      <name val="Calibri"/>
      <family val="2"/>
      <scheme val="minor"/>
    </font>
    <font>
      <sz val="11"/>
      <color theme="1"/>
      <name val="Calibri"/>
      <family val="2"/>
      <scheme val="minor"/>
    </font>
    <font>
      <b/>
      <sz val="11"/>
      <color theme="1"/>
      <name val="Calibri"/>
      <family val="2"/>
      <scheme val="minor"/>
    </font>
    <font>
      <u val="singleAccounting"/>
      <sz val="11"/>
      <color theme="1"/>
      <name val="Calibri"/>
      <family val="2"/>
      <scheme val="minor"/>
    </font>
    <font>
      <sz val="11"/>
      <color indexed="12"/>
      <name val="Calibri"/>
      <family val="2"/>
      <scheme val="minor"/>
    </font>
    <font>
      <b/>
      <u val="singleAccounting"/>
      <sz val="11"/>
      <color theme="1"/>
      <name val="Calibri"/>
      <family val="2"/>
      <scheme val="minor"/>
    </font>
    <font>
      <b/>
      <i/>
      <u/>
      <sz val="11"/>
      <color theme="1"/>
      <name val="Calibri"/>
      <family val="2"/>
      <scheme val="minor"/>
    </font>
    <font>
      <b/>
      <u/>
      <sz val="11"/>
      <color theme="1"/>
      <name val="Calibri"/>
      <family val="2"/>
      <scheme val="minor"/>
    </font>
    <font>
      <sz val="10"/>
      <name val="Tahoma"/>
      <family val="2"/>
    </font>
    <font>
      <sz val="26"/>
      <name val="Calibri"/>
      <family val="2"/>
      <scheme val="minor"/>
    </font>
    <font>
      <sz val="11"/>
      <name val="Calibri"/>
      <family val="2"/>
      <scheme val="minor"/>
    </font>
    <font>
      <b/>
      <sz val="11"/>
      <color theme="0"/>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7" tint="0.59999389629810485"/>
        <bgColor indexed="64"/>
      </patternFill>
    </fill>
    <fill>
      <patternFill patternType="solid">
        <fgColor rgb="FF00B0F0"/>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79998168889431442"/>
        <bgColor theme="4" tint="0.79998168889431442"/>
      </patternFill>
    </fill>
    <fill>
      <patternFill patternType="solid">
        <fgColor theme="4"/>
        <bgColor theme="4"/>
      </patternFill>
    </fill>
  </fills>
  <borders count="9">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bottom/>
      <diagonal/>
    </border>
    <border>
      <left/>
      <right style="thin">
        <color theme="4" tint="0.39997558519241921"/>
      </right>
      <top/>
      <bottom/>
      <diagonal/>
    </border>
  </borders>
  <cellStyleXfs count="5">
    <xf numFmtId="0" fontId="0" fillId="0" borderId="0"/>
    <xf numFmtId="43" fontId="1" fillId="0" borderId="0" applyFont="0" applyFill="0" applyBorder="0" applyAlignment="0" applyProtection="0"/>
    <xf numFmtId="0" fontId="8" fillId="0" borderId="0"/>
    <xf numFmtId="44" fontId="1" fillId="0" borderId="0" applyFont="0" applyFill="0" applyBorder="0" applyAlignment="0" applyProtection="0"/>
    <xf numFmtId="9" fontId="1" fillId="0" borderId="0" applyFont="0" applyFill="0" applyBorder="0" applyAlignment="0" applyProtection="0"/>
  </cellStyleXfs>
  <cellXfs count="61">
    <xf numFmtId="0" fontId="0" fillId="0" borderId="0" xfId="0"/>
    <xf numFmtId="0" fontId="3" fillId="0" borderId="0" xfId="0" applyFont="1" applyAlignment="1">
      <alignment horizontal="centerContinuous"/>
    </xf>
    <xf numFmtId="0" fontId="2" fillId="0" borderId="0" xfId="0" applyFont="1"/>
    <xf numFmtId="0" fontId="5" fillId="0" borderId="0" xfId="0" applyFont="1" applyAlignment="1">
      <alignment horizontal="center"/>
    </xf>
    <xf numFmtId="0" fontId="4" fillId="0" borderId="0" xfId="0" applyFont="1"/>
    <xf numFmtId="164" fontId="0" fillId="0" borderId="0" xfId="0" applyNumberFormat="1"/>
    <xf numFmtId="0" fontId="6" fillId="0" borderId="0" xfId="0" applyFont="1"/>
    <xf numFmtId="0" fontId="7" fillId="0" borderId="0" xfId="0" applyFont="1"/>
    <xf numFmtId="0" fontId="0" fillId="0" borderId="2" xfId="0" applyBorder="1"/>
    <xf numFmtId="0" fontId="2" fillId="0" borderId="2" xfId="0" applyFont="1" applyBorder="1" applyAlignment="1">
      <alignment horizontal="centerContinuous"/>
    </xf>
    <xf numFmtId="0" fontId="2" fillId="0" borderId="1" xfId="0" applyFont="1" applyBorder="1"/>
    <xf numFmtId="0" fontId="5" fillId="0" borderId="0" xfId="0" applyFont="1" applyAlignment="1">
      <alignment horizontal="centerContinuous"/>
    </xf>
    <xf numFmtId="17" fontId="5" fillId="0" borderId="0" xfId="0" applyNumberFormat="1" applyFont="1" applyAlignment="1">
      <alignment horizontal="centerContinuous"/>
    </xf>
    <xf numFmtId="0" fontId="4" fillId="0" borderId="0" xfId="0" applyFont="1" applyAlignment="1">
      <alignment horizontal="right"/>
    </xf>
    <xf numFmtId="0" fontId="4" fillId="0" borderId="0" xfId="0" quotePrefix="1" applyFont="1" applyAlignment="1">
      <alignment horizontal="right"/>
    </xf>
    <xf numFmtId="16" fontId="0" fillId="0" borderId="0" xfId="0" applyNumberFormat="1"/>
    <xf numFmtId="0" fontId="0" fillId="0" borderId="0" xfId="0" quotePrefix="1"/>
    <xf numFmtId="44" fontId="0" fillId="0" borderId="0" xfId="3" applyFont="1"/>
    <xf numFmtId="44" fontId="0" fillId="0" borderId="0" xfId="0" applyNumberFormat="1"/>
    <xf numFmtId="165" fontId="2" fillId="0" borderId="1" xfId="1" applyNumberFormat="1" applyFont="1" applyBorder="1"/>
    <xf numFmtId="16" fontId="2" fillId="0" borderId="0" xfId="0" applyNumberFormat="1" applyFont="1"/>
    <xf numFmtId="15" fontId="0" fillId="0" borderId="0" xfId="0" applyNumberFormat="1"/>
    <xf numFmtId="164" fontId="4" fillId="0" borderId="0" xfId="0" applyNumberFormat="1" applyFont="1"/>
    <xf numFmtId="0" fontId="4" fillId="0" borderId="0" xfId="0" quotePrefix="1" applyFont="1"/>
    <xf numFmtId="164" fontId="2" fillId="0" borderId="1" xfId="0" applyNumberFormat="1" applyFont="1" applyBorder="1"/>
    <xf numFmtId="164" fontId="0" fillId="0" borderId="1" xfId="0" applyNumberFormat="1" applyBorder="1"/>
    <xf numFmtId="166" fontId="0" fillId="0" borderId="0" xfId="0" applyNumberFormat="1" applyAlignment="1">
      <alignment wrapText="1"/>
    </xf>
    <xf numFmtId="165" fontId="2" fillId="0" borderId="0" xfId="1" applyNumberFormat="1" applyFont="1" applyBorder="1"/>
    <xf numFmtId="0" fontId="0" fillId="0" borderId="0" xfId="0" applyAlignment="1">
      <alignment horizontal="centerContinuous"/>
    </xf>
    <xf numFmtId="0" fontId="0" fillId="0" borderId="0" xfId="0" applyAlignment="1">
      <alignment horizontal="center"/>
    </xf>
    <xf numFmtId="165" fontId="1" fillId="0" borderId="0" xfId="1" applyNumberFormat="1" applyFont="1" applyBorder="1"/>
    <xf numFmtId="0" fontId="2" fillId="0" borderId="0" xfId="0" applyFont="1" applyAlignment="1">
      <alignment horizontal="centerContinuous"/>
    </xf>
    <xf numFmtId="14" fontId="0" fillId="0" borderId="0" xfId="0" applyNumberFormat="1"/>
    <xf numFmtId="1" fontId="0" fillId="0" borderId="0" xfId="0" applyNumberFormat="1"/>
    <xf numFmtId="0" fontId="2" fillId="2" borderId="2" xfId="0" applyFont="1" applyFill="1" applyBorder="1"/>
    <xf numFmtId="167" fontId="0" fillId="0" borderId="0" xfId="0" applyNumberFormat="1"/>
    <xf numFmtId="164" fontId="2" fillId="0" borderId="0" xfId="0" applyNumberFormat="1" applyFont="1"/>
    <xf numFmtId="9" fontId="0" fillId="0" borderId="0" xfId="4" applyFont="1"/>
    <xf numFmtId="0" fontId="2" fillId="3" borderId="2" xfId="0" applyFont="1" applyFill="1" applyBorder="1" applyAlignment="1">
      <alignment horizontal="center"/>
    </xf>
    <xf numFmtId="9" fontId="0" fillId="0" borderId="2" xfId="0" applyNumberFormat="1" applyBorder="1"/>
    <xf numFmtId="0" fontId="0" fillId="5" borderId="0" xfId="0" applyFill="1"/>
    <xf numFmtId="9" fontId="0" fillId="0" borderId="0" xfId="0" applyNumberFormat="1"/>
    <xf numFmtId="0" fontId="0" fillId="0" borderId="0" xfId="0" pivotButton="1"/>
    <xf numFmtId="0" fontId="0" fillId="0" borderId="0" xfId="0" applyAlignment="1">
      <alignment horizontal="left"/>
    </xf>
    <xf numFmtId="3" fontId="0" fillId="0" borderId="0" xfId="0" applyNumberFormat="1"/>
    <xf numFmtId="14" fontId="0" fillId="0" borderId="0" xfId="0" applyNumberFormat="1" applyAlignment="1">
      <alignment horizontal="left" indent="1"/>
    </xf>
    <xf numFmtId="0" fontId="7" fillId="6" borderId="0" xfId="0" applyFont="1" applyFill="1"/>
    <xf numFmtId="0" fontId="0" fillId="7" borderId="4" xfId="0" applyFill="1" applyBorder="1"/>
    <xf numFmtId="0" fontId="0" fillId="7" borderId="3" xfId="0" applyFill="1" applyBorder="1"/>
    <xf numFmtId="0" fontId="11" fillId="8" borderId="5" xfId="0" applyFont="1" applyFill="1" applyBorder="1"/>
    <xf numFmtId="0" fontId="11" fillId="8" borderId="6" xfId="0" applyFont="1" applyFill="1" applyBorder="1"/>
    <xf numFmtId="0" fontId="0" fillId="7" borderId="5" xfId="0" applyFill="1" applyBorder="1"/>
    <xf numFmtId="0" fontId="0" fillId="7" borderId="6" xfId="0"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applyAlignment="1">
      <alignment horizontal="left"/>
    </xf>
    <xf numFmtId="0" fontId="9" fillId="4" borderId="0" xfId="0" applyFont="1" applyFill="1" applyAlignment="1">
      <alignment horizontal="center" vertical="center"/>
    </xf>
    <xf numFmtId="0" fontId="10" fillId="4" borderId="0" xfId="0" applyFont="1" applyFill="1" applyAlignment="1">
      <alignment horizontal="center" vertical="center"/>
    </xf>
    <xf numFmtId="0" fontId="0" fillId="0" borderId="0" xfId="0" applyNumberFormat="1"/>
  </cellXfs>
  <cellStyles count="5">
    <cellStyle name="Comma" xfId="1" builtinId="3"/>
    <cellStyle name="Currency" xfId="3" builtinId="4"/>
    <cellStyle name="Normal" xfId="0" builtinId="0"/>
    <cellStyle name="Normal 2" xfId="2" xr:uid="{3B644405-A2D4-46EC-891D-F06BF4B3B308}"/>
    <cellStyle name="Percent" xfId="4" builtinId="5"/>
  </cellStyles>
  <dxfs count="10">
    <dxf>
      <numFmt numFmtId="168" formatCode="0.00000"/>
    </dxf>
    <dxf>
      <numFmt numFmtId="3" formatCode="#,##0"/>
    </dxf>
    <dxf>
      <numFmt numFmtId="1" formatCode="0"/>
    </dxf>
    <dxf>
      <numFmt numFmtId="168" formatCode="0.00000"/>
    </dxf>
    <dxf>
      <numFmt numFmtId="3" formatCode="#,##0"/>
    </dxf>
    <dxf>
      <numFmt numFmtId="1" formatCode="0"/>
    </dxf>
    <dxf>
      <font>
        <color rgb="FF006100"/>
      </font>
      <fill>
        <patternFill>
          <bgColor rgb="FFC6EFCE"/>
        </patternFill>
      </fill>
    </dxf>
    <dxf>
      <numFmt numFmtId="168" formatCode="0.00000"/>
    </dxf>
    <dxf>
      <numFmt numFmtId="3" formatCode="#,##0"/>
    </dxf>
    <dxf>
      <numFmt numFmtId="1" formatCode="0"/>
    </dxf>
  </dxfs>
  <tableStyles count="1" defaultTableStyle="TableStyleMedium2" defaultPivotStyle="PivotStyleLight16">
    <tableStyle name="Invisible" pivot="0" table="0" count="0" xr9:uid="{B64085D1-9598-4B44-9A20-2E5889C78C9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11/relationships/timelineCache" Target="timelineCaches/timelineCache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pivotCacheDefinition" Target="pivotCache/pivotCacheDefinition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44</xdr:col>
      <xdr:colOff>257127</xdr:colOff>
      <xdr:row>2</xdr:row>
      <xdr:rowOff>92807</xdr:rowOff>
    </xdr:from>
    <xdr:to>
      <xdr:col>44</xdr:col>
      <xdr:colOff>302846</xdr:colOff>
      <xdr:row>11</xdr:row>
      <xdr:rowOff>107462</xdr:rowOff>
    </xdr:to>
    <xdr:sp macro="" textlink="">
      <xdr:nvSpPr>
        <xdr:cNvPr id="2" name="Arrow: Down 1">
          <a:extLst>
            <a:ext uri="{FF2B5EF4-FFF2-40B4-BE49-F238E27FC236}">
              <a16:creationId xmlns:a16="http://schemas.microsoft.com/office/drawing/2014/main" id="{EC787558-EABE-1144-B816-44C5CA0744CE}"/>
            </a:ext>
          </a:extLst>
        </xdr:cNvPr>
        <xdr:cNvSpPr/>
      </xdr:nvSpPr>
      <xdr:spPr>
        <a:xfrm>
          <a:off x="41243935" y="503115"/>
          <a:ext cx="45719" cy="1685193"/>
        </a:xfrm>
        <a:prstGeom prst="downArrow">
          <a:avLst/>
        </a:prstGeom>
        <a:solidFill>
          <a:schemeClr val="accent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cap="none" spc="0">
            <a:ln w="22225">
              <a:solidFill>
                <a:schemeClr val="accent2"/>
              </a:solidFill>
              <a:prstDash val="solid"/>
            </a:ln>
            <a:solidFill>
              <a:schemeClr val="accent2">
                <a:lumMod val="40000"/>
                <a:lumOff val="60000"/>
              </a:schemeClr>
            </a:solidFill>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95250</xdr:colOff>
      <xdr:row>0</xdr:row>
      <xdr:rowOff>88900</xdr:rowOff>
    </xdr:from>
    <xdr:to>
      <xdr:col>14</xdr:col>
      <xdr:colOff>95250</xdr:colOff>
      <xdr:row>14</xdr:row>
      <xdr:rowOff>34925</xdr:rowOff>
    </xdr:to>
    <mc:AlternateContent xmlns:mc="http://schemas.openxmlformats.org/markup-compatibility/2006" xmlns:a14="http://schemas.microsoft.com/office/drawing/2010/main">
      <mc:Choice Requires="a14">
        <xdr:graphicFrame macro="">
          <xdr:nvGraphicFramePr>
            <xdr:cNvPr id="3" name="Channel">
              <a:extLst>
                <a:ext uri="{FF2B5EF4-FFF2-40B4-BE49-F238E27FC236}">
                  <a16:creationId xmlns:a16="http://schemas.microsoft.com/office/drawing/2014/main" id="{389A7200-F172-6361-2226-A3A15A3D4D61}"/>
                </a:ext>
              </a:extLst>
            </xdr:cNvPr>
            <xdr:cNvGraphicFramePr/>
          </xdr:nvGraphicFramePr>
          <xdr:xfrm>
            <a:off x="0" y="0"/>
            <a:ext cx="0" cy="0"/>
          </xdr:xfrm>
          <a:graphic>
            <a:graphicData uri="http://schemas.microsoft.com/office/drawing/2010/slicer">
              <sle:slicer xmlns:sle="http://schemas.microsoft.com/office/drawing/2010/slicer" name="Channel"/>
            </a:graphicData>
          </a:graphic>
        </xdr:graphicFrame>
      </mc:Choice>
      <mc:Fallback xmlns="">
        <xdr:sp macro="" textlink="">
          <xdr:nvSpPr>
            <xdr:cNvPr id="0" name=""/>
            <xdr:cNvSpPr>
              <a:spLocks noTextEdit="1"/>
            </xdr:cNvSpPr>
          </xdr:nvSpPr>
          <xdr:spPr>
            <a:xfrm>
              <a:off x="9874250" y="889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812800</xdr:colOff>
      <xdr:row>12</xdr:row>
      <xdr:rowOff>44450</xdr:rowOff>
    </xdr:from>
    <xdr:to>
      <xdr:col>3</xdr:col>
      <xdr:colOff>431800</xdr:colOff>
      <xdr:row>19</xdr:row>
      <xdr:rowOff>127000</xdr:rowOff>
    </xdr:to>
    <mc:AlternateContent xmlns:mc="http://schemas.openxmlformats.org/markup-compatibility/2006" xmlns:tsle="http://schemas.microsoft.com/office/drawing/2012/timeslicer">
      <mc:Choice Requires="tsle">
        <xdr:graphicFrame macro="">
          <xdr:nvGraphicFramePr>
            <xdr:cNvPr id="4" name="Month 1">
              <a:extLst>
                <a:ext uri="{FF2B5EF4-FFF2-40B4-BE49-F238E27FC236}">
                  <a16:creationId xmlns:a16="http://schemas.microsoft.com/office/drawing/2014/main" id="{C0FD24AB-5A6C-4674-FC98-A01F0D115E95}"/>
                </a:ext>
              </a:extLst>
            </xdr:cNvPr>
            <xdr:cNvGraphicFramePr/>
          </xdr:nvGraphicFramePr>
          <xdr:xfrm>
            <a:off x="0" y="0"/>
            <a:ext cx="0" cy="0"/>
          </xdr:xfrm>
          <a:graphic>
            <a:graphicData uri="http://schemas.microsoft.com/office/drawing/2012/timeslicer">
              <tsle:timeslicer name="Month 1"/>
            </a:graphicData>
          </a:graphic>
        </xdr:graphicFrame>
      </mc:Choice>
      <mc:Fallback xmlns="">
        <xdr:sp macro="" textlink="">
          <xdr:nvSpPr>
            <xdr:cNvPr id="0" name=""/>
            <xdr:cNvSpPr>
              <a:spLocks noTextEdit="1"/>
            </xdr:cNvSpPr>
          </xdr:nvSpPr>
          <xdr:spPr>
            <a:xfrm>
              <a:off x="812800" y="2254250"/>
              <a:ext cx="33083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806450</xdr:colOff>
      <xdr:row>6</xdr:row>
      <xdr:rowOff>171451</xdr:rowOff>
    </xdr:from>
    <xdr:to>
      <xdr:col>4</xdr:col>
      <xdr:colOff>247650</xdr:colOff>
      <xdr:row>10</xdr:row>
      <xdr:rowOff>101600</xdr:rowOff>
    </xdr:to>
    <mc:AlternateContent xmlns:mc="http://schemas.openxmlformats.org/markup-compatibility/2006">
      <mc:Choice xmlns:a14="http://schemas.microsoft.com/office/drawing/2010/main" Requires="a14">
        <xdr:graphicFrame macro="">
          <xdr:nvGraphicFramePr>
            <xdr:cNvPr id="5" name="Category">
              <a:extLst>
                <a:ext uri="{FF2B5EF4-FFF2-40B4-BE49-F238E27FC236}">
                  <a16:creationId xmlns:a16="http://schemas.microsoft.com/office/drawing/2014/main" id="{29A68378-5049-A0CD-BCD1-DF9BF916924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1416050" y="1276351"/>
              <a:ext cx="3314700" cy="6667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4984.733797569446" createdVersion="8" refreshedVersion="8" minRefreshableVersion="3" recordCount="224" xr:uid="{ED3847F6-D73C-4B40-9D22-876EF2309839}">
  <cacheSource type="worksheet">
    <worksheetSource ref="A1:G225" sheet="Raw data"/>
  </cacheSource>
  <cacheFields count="7">
    <cacheField name="Month" numFmtId="15">
      <sharedItems containsSemiMixedTypes="0" containsNonDate="0" containsDate="1" containsString="0" minDate="2020-12-01T00:00:00" maxDate="2021-03-02T00:00:00" count="4">
        <d v="2020-12-01T00:00:00"/>
        <d v="2021-01-01T00:00:00"/>
        <d v="2021-02-01T00:00:00"/>
        <d v="2021-03-01T00:00:00"/>
      </sharedItems>
      <fieldGroup base="0">
        <rangePr groupBy="quarters" startDate="2020-12-01T00:00:00" endDate="2021-03-02T00:00:00"/>
        <groupItems count="6">
          <s v="&lt;01-12-2020"/>
          <s v="Qtr1"/>
          <s v="Qtr2"/>
          <s v="Qtr3"/>
          <s v="Qtr4"/>
          <s v="&gt;02-03-2021"/>
        </groupItems>
      </fieldGroup>
    </cacheField>
    <cacheField name="Channel" numFmtId="0">
      <sharedItems count="3">
        <s v="Marketplace"/>
        <s v="D2C"/>
        <s v="Offline"/>
      </sharedItems>
    </cacheField>
    <cacheField name="Sub-Channels" numFmtId="0">
      <sharedItems count="11">
        <s v="AMAZON"/>
        <s v="Big Basket"/>
        <s v="Flipkart"/>
        <s v="D2C"/>
        <s v="Offline - Central"/>
        <s v="Offline - East"/>
        <s v="Offline - MT"/>
        <s v="Offline -North"/>
        <s v="Offline - South"/>
        <s v="Offline - West"/>
        <s v="GOQII"/>
      </sharedItems>
    </cacheField>
    <cacheField name="Product Name" numFmtId="0">
      <sharedItems count="30">
        <s v="ALOE + AMLA JUICE 1 L"/>
        <s v="ALOE + GARCINIA JUICE 1 L"/>
        <s v="ALOE VERA JUICE 1 L"/>
        <s v="ALOE VERA SKIN GEL 500 GM"/>
        <s v="NEEM JUICE 1 L"/>
        <s v="NONI JUICE 1 L"/>
        <s v="SLIM SHAKE - CHOCOLATE 500 GM"/>
        <s v="SLIM SHAKE - MANGO 500 GM"/>
        <s v="TRIPHALA JUICE 1 L"/>
        <s v="TULSI GILOY JUICE 1 L"/>
        <s v="WHEAT GRASS JUICE 1 L"/>
        <s v="AMLA JUICE 1 L"/>
        <s v="GET SLIM JUICE 1 L"/>
        <s v="HIMALAYA OIL 20 GRMS"/>
        <s v="VIGOR MAX JUICE 1 L"/>
        <s v="ORGANIC JAGGERY POWDER 500 GRAMS"/>
        <s v="ALOE VERA SKIN GEL 150 GM"/>
        <s v="APPLE CIDER VINEGAR500 grams"/>
        <s v="VIRGIN COCONUT OIL 250 ML"/>
        <s v="KARELA JAMUN JUICE 1 L"/>
        <s v="MASALA SUPERGRAIN MIX ENERGY 380 GM ( OFFLINE)"/>
        <s v="MASALA SUPERGRAIN MIX IMMUNITY 400 GM ( OFFLINE)"/>
        <s v="AMLA + GILOY JUICE 1 L"/>
        <s v="DIA FREE JUICE 1 L"/>
        <s v="IMMUNE CARE JUICE 1 L"/>
        <s v="MASALA SUPERGRAIN MIX IMMUNITY 400 GM"/>
        <s v="ORGANIC GULKAND 300grams"/>
        <s v="VEGAN PROTEIN - CHOCOLATE 1 KG"/>
        <s v="GET SLIM CAPSULES 60 CAPS"/>
        <s v="RAW HONEY ( MADHU) 500 GRAMS"/>
      </sharedItems>
    </cacheField>
    <cacheField name="Category" numFmtId="0">
      <sharedItems count="3">
        <s v="Juices"/>
        <s v="Gourmet Nutrition"/>
        <s v="Functional nutrition"/>
      </sharedItems>
    </cacheField>
    <cacheField name="Qty" numFmtId="0">
      <sharedItems containsSemiMixedTypes="0" containsString="0" containsNumber="1" containsInteger="1" minValue="502" maxValue="6257"/>
    </cacheField>
    <cacheField name="Sales Value (in INR Lakhs)" numFmtId="167">
      <sharedItems containsSemiMixedTypes="0" containsString="0" containsNumber="1" minValue="0.23566332043999988" maxValue="43.905000000000001"/>
    </cacheField>
  </cacheFields>
  <extLst>
    <ext xmlns:x14="http://schemas.microsoft.com/office/spreadsheetml/2009/9/main" uri="{725AE2AE-9491-48be-B2B4-4EB974FC3084}">
      <x14:pivotCacheDefinition pivotCacheId="4360629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4984.749671527781" createdVersion="8" refreshedVersion="8" minRefreshableVersion="3" recordCount="347" xr:uid="{A5729A3E-6F61-4143-A199-2EF5A4D322ED}">
  <cacheSource type="worksheet">
    <worksheetSource ref="E2:F349" sheet="Sheet2"/>
  </cacheSource>
  <cacheFields count="3">
    <cacheField name="Dates" numFmtId="14">
      <sharedItems containsSemiMixedTypes="0" containsNonDate="0" containsDate="1" containsString="0" minDate="2023-02-27T00:00:00" maxDate="2024-02-09T00:00:00" count="347">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sharedItems>
      <fieldGroup par="2" base="0">
        <rangePr groupBy="months" startDate="2023-02-27T00:00:00" endDate="2024-02-09T00:00:00"/>
        <groupItems count="14">
          <s v="&lt;27-02-2023"/>
          <s v="Jan"/>
          <s v="Feb"/>
          <s v="Mar"/>
          <s v="Apr"/>
          <s v="May"/>
          <s v="Jun"/>
          <s v="Jul"/>
          <s v="Aug"/>
          <s v="Sep"/>
          <s v="Oct"/>
          <s v="Nov"/>
          <s v="Dec"/>
          <s v="&gt;09-02-2024"/>
        </groupItems>
      </fieldGroup>
    </cacheField>
    <cacheField name="Sales" numFmtId="0">
      <sharedItems containsSemiMixedTypes="0" containsString="0" containsNumber="1" containsInteger="1" minValue="10" maxValue="3470"/>
    </cacheField>
    <cacheField name="Years" numFmtId="0" databaseField="0">
      <fieldGroup base="0">
        <rangePr groupBy="years" startDate="2023-02-27T00:00:00" endDate="2024-02-09T00:00:00"/>
        <groupItems count="4">
          <s v="&lt;27-02-2023"/>
          <s v="2023"/>
          <s v="2024"/>
          <s v="&gt;09-02-2024"/>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4985.48801828704" createdVersion="8" refreshedVersion="8" minRefreshableVersion="3" recordCount="12" xr:uid="{3D498AE5-BDDC-4E9F-9CDD-17F10A18CD13}">
  <cacheSource type="worksheet">
    <worksheetSource ref="J5:K17" sheet="Pivot Table"/>
  </cacheSource>
  <cacheFields count="2">
    <cacheField name="NAME" numFmtId="0">
      <sharedItems count="5">
        <s v="A"/>
        <s v="B"/>
        <s v="C"/>
        <s v="D"/>
        <s v="E"/>
      </sharedItems>
    </cacheField>
    <cacheField name="SALES" numFmtId="0">
      <sharedItems containsSemiMixedTypes="0" containsString="0" containsNumber="1" containsInteger="1" minValue="11" maxValue="50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4985.500040740742" createdVersion="8" refreshedVersion="8" minRefreshableVersion="3" recordCount="347" xr:uid="{514C8965-432A-41BB-9B35-96742DEE286B}">
  <cacheSource type="worksheet">
    <worksheetSource ref="AJ14:AK361" sheet="Sheet2"/>
  </cacheSource>
  <cacheFields count="2">
    <cacheField name="Dates" numFmtId="14">
      <sharedItems containsSemiMixedTypes="0" containsNonDate="0" containsDate="1" containsString="0" minDate="2023-02-27T00:00:00" maxDate="2024-02-09T00:00:00" count="347">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sharedItems>
      <fieldGroup base="0">
        <rangePr groupBy="days" startDate="2023-02-27T00:00:00" endDate="2024-02-09T00:00:00"/>
        <groupItems count="368">
          <s v="&lt;27-02-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9-02-2024"/>
        </groupItems>
      </fieldGroup>
    </cacheField>
    <cacheField name="Sales" numFmtId="0">
      <sharedItems containsSemiMixedTypes="0" containsString="0" containsNumber="1" containsInteger="1" minValue="10" maxValue="3470"/>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4985.835164814816" createdVersion="8" refreshedVersion="8" minRefreshableVersion="3" recordCount="10" xr:uid="{7B393778-47D5-414F-8D6A-FA9B5DBA34C6}">
  <cacheSource type="worksheet">
    <worksheetSource ref="I8:J18" sheet="TODAY_PIVOT"/>
  </cacheSource>
  <cacheFields count="2">
    <cacheField name="Product" numFmtId="0">
      <sharedItems count="4">
        <s v="A"/>
        <s v="B"/>
        <s v="C"/>
        <s v="D"/>
      </sharedItems>
    </cacheField>
    <cacheField name="Salary" numFmtId="0">
      <sharedItems containsSemiMixedTypes="0" containsString="0" containsNumber="1" containsInteger="1" minValue="12" maxValue="1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
  <r>
    <x v="0"/>
    <x v="0"/>
    <x v="0"/>
    <x v="0"/>
    <x v="0"/>
    <n v="1116"/>
    <n v="4.2869963999999952"/>
  </r>
  <r>
    <x v="0"/>
    <x v="0"/>
    <x v="0"/>
    <x v="1"/>
    <x v="0"/>
    <n v="3003"/>
    <n v="13.748312199999997"/>
  </r>
  <r>
    <x v="0"/>
    <x v="0"/>
    <x v="0"/>
    <x v="2"/>
    <x v="0"/>
    <n v="2962"/>
    <n v="7.3216708000000006"/>
  </r>
  <r>
    <x v="0"/>
    <x v="0"/>
    <x v="0"/>
    <x v="3"/>
    <x v="1"/>
    <n v="1004"/>
    <n v="3.7710001000000002"/>
  </r>
  <r>
    <x v="0"/>
    <x v="0"/>
    <x v="0"/>
    <x v="4"/>
    <x v="0"/>
    <n v="555"/>
    <n v="1.5228668000000003"/>
  </r>
  <r>
    <x v="0"/>
    <x v="0"/>
    <x v="0"/>
    <x v="5"/>
    <x v="0"/>
    <n v="874"/>
    <n v="4.0263055999999997"/>
  </r>
  <r>
    <x v="0"/>
    <x v="0"/>
    <x v="0"/>
    <x v="6"/>
    <x v="2"/>
    <n v="658"/>
    <n v="7.5823352000000002"/>
  </r>
  <r>
    <x v="0"/>
    <x v="0"/>
    <x v="0"/>
    <x v="7"/>
    <x v="2"/>
    <n v="649"/>
    <n v="7.1512099999999998"/>
  </r>
  <r>
    <x v="0"/>
    <x v="0"/>
    <x v="0"/>
    <x v="8"/>
    <x v="0"/>
    <n v="910"/>
    <n v="2.2141665999999995"/>
  </r>
  <r>
    <x v="0"/>
    <x v="0"/>
    <x v="0"/>
    <x v="9"/>
    <x v="0"/>
    <n v="3410"/>
    <n v="11.062033099999999"/>
  </r>
  <r>
    <x v="0"/>
    <x v="0"/>
    <x v="0"/>
    <x v="10"/>
    <x v="0"/>
    <n v="1890"/>
    <n v="7.6658187000000035"/>
  </r>
  <r>
    <x v="0"/>
    <x v="0"/>
    <x v="1"/>
    <x v="2"/>
    <x v="0"/>
    <n v="896"/>
    <n v="1.5434134000000008"/>
  </r>
  <r>
    <x v="0"/>
    <x v="0"/>
    <x v="1"/>
    <x v="11"/>
    <x v="0"/>
    <n v="732"/>
    <n v="1.0467713999999999"/>
  </r>
  <r>
    <x v="0"/>
    <x v="0"/>
    <x v="2"/>
    <x v="1"/>
    <x v="0"/>
    <n v="828"/>
    <n v="3.6831399999999999"/>
  </r>
  <r>
    <x v="0"/>
    <x v="0"/>
    <x v="2"/>
    <x v="11"/>
    <x v="0"/>
    <n v="532"/>
    <n v="1.09846"/>
  </r>
  <r>
    <x v="0"/>
    <x v="0"/>
    <x v="2"/>
    <x v="12"/>
    <x v="0"/>
    <n v="1202"/>
    <n v="4.1987300000000003"/>
  </r>
  <r>
    <x v="0"/>
    <x v="1"/>
    <x v="3"/>
    <x v="1"/>
    <x v="0"/>
    <n v="2887"/>
    <n v="15.878500000000001"/>
  </r>
  <r>
    <x v="0"/>
    <x v="1"/>
    <x v="3"/>
    <x v="12"/>
    <x v="0"/>
    <n v="1798"/>
    <n v="7.5515999999999996"/>
  </r>
  <r>
    <x v="0"/>
    <x v="1"/>
    <x v="3"/>
    <x v="13"/>
    <x v="2"/>
    <n v="1175"/>
    <n v="17.625"/>
  </r>
  <r>
    <x v="0"/>
    <x v="1"/>
    <x v="3"/>
    <x v="14"/>
    <x v="0"/>
    <n v="688"/>
    <n v="3.44"/>
  </r>
  <r>
    <x v="0"/>
    <x v="2"/>
    <x v="4"/>
    <x v="15"/>
    <x v="1"/>
    <n v="5472"/>
    <n v="3.2979744000000002"/>
  </r>
  <r>
    <x v="0"/>
    <x v="2"/>
    <x v="5"/>
    <x v="16"/>
    <x v="1"/>
    <n v="1444"/>
    <n v="1.0538228000000001"/>
  </r>
  <r>
    <x v="0"/>
    <x v="2"/>
    <x v="5"/>
    <x v="17"/>
    <x v="2"/>
    <n v="624"/>
    <n v="1.1007984000000002"/>
  </r>
  <r>
    <x v="0"/>
    <x v="2"/>
    <x v="5"/>
    <x v="15"/>
    <x v="1"/>
    <n v="2256"/>
    <n v="1.3596911999999999"/>
  </r>
  <r>
    <x v="0"/>
    <x v="2"/>
    <x v="5"/>
    <x v="18"/>
    <x v="1"/>
    <n v="528"/>
    <n v="0.78747"/>
  </r>
  <r>
    <x v="0"/>
    <x v="2"/>
    <x v="6"/>
    <x v="2"/>
    <x v="0"/>
    <n v="2369"/>
    <n v="3.6862483999999998"/>
  </r>
  <r>
    <x v="0"/>
    <x v="2"/>
    <x v="6"/>
    <x v="16"/>
    <x v="1"/>
    <n v="1548"/>
    <n v="1.0829657000000001"/>
  </r>
  <r>
    <x v="0"/>
    <x v="2"/>
    <x v="6"/>
    <x v="11"/>
    <x v="0"/>
    <n v="3150"/>
    <n v="4.099221899999999"/>
  </r>
  <r>
    <x v="0"/>
    <x v="2"/>
    <x v="6"/>
    <x v="17"/>
    <x v="2"/>
    <n v="1152"/>
    <n v="1.9942838000000003"/>
  </r>
  <r>
    <x v="0"/>
    <x v="2"/>
    <x v="6"/>
    <x v="19"/>
    <x v="0"/>
    <n v="1500"/>
    <n v="2.7036700999999996"/>
  </r>
  <r>
    <x v="0"/>
    <x v="2"/>
    <x v="6"/>
    <x v="15"/>
    <x v="1"/>
    <n v="918"/>
    <n v="0.55580399999999996"/>
  </r>
  <r>
    <x v="0"/>
    <x v="2"/>
    <x v="6"/>
    <x v="9"/>
    <x v="0"/>
    <n v="1314"/>
    <n v="3.0137012999999993"/>
  </r>
  <r>
    <x v="0"/>
    <x v="2"/>
    <x v="6"/>
    <x v="10"/>
    <x v="0"/>
    <n v="1680"/>
    <n v="4.8198662000000008"/>
  </r>
  <r>
    <x v="0"/>
    <x v="2"/>
    <x v="7"/>
    <x v="16"/>
    <x v="1"/>
    <n v="864"/>
    <n v="0.63081639999999994"/>
  </r>
  <r>
    <x v="0"/>
    <x v="2"/>
    <x v="7"/>
    <x v="15"/>
    <x v="1"/>
    <n v="912"/>
    <n v="0.54966240000000011"/>
  </r>
  <r>
    <x v="0"/>
    <x v="2"/>
    <x v="8"/>
    <x v="2"/>
    <x v="0"/>
    <n v="852"/>
    <n v="1.3295760000000001"/>
  </r>
  <r>
    <x v="0"/>
    <x v="2"/>
    <x v="8"/>
    <x v="16"/>
    <x v="1"/>
    <n v="3871"/>
    <n v="2.8352446999999996"/>
  </r>
  <r>
    <x v="0"/>
    <x v="2"/>
    <x v="8"/>
    <x v="11"/>
    <x v="0"/>
    <n v="636"/>
    <n v="0.82346629999999987"/>
  </r>
  <r>
    <x v="0"/>
    <x v="2"/>
    <x v="8"/>
    <x v="19"/>
    <x v="0"/>
    <n v="672"/>
    <n v="1.1865937999999998"/>
  </r>
  <r>
    <x v="0"/>
    <x v="2"/>
    <x v="8"/>
    <x v="20"/>
    <x v="2"/>
    <n v="864"/>
    <n v="1.5234743999999998"/>
  </r>
  <r>
    <x v="0"/>
    <x v="2"/>
    <x v="8"/>
    <x v="21"/>
    <x v="2"/>
    <n v="840"/>
    <n v="1.4811642999999999"/>
  </r>
  <r>
    <x v="0"/>
    <x v="2"/>
    <x v="8"/>
    <x v="15"/>
    <x v="1"/>
    <n v="2816"/>
    <n v="1.6972032000000001"/>
  </r>
  <r>
    <x v="0"/>
    <x v="2"/>
    <x v="8"/>
    <x v="18"/>
    <x v="1"/>
    <n v="1260"/>
    <n v="1.8760315999999997"/>
  </r>
  <r>
    <x v="0"/>
    <x v="2"/>
    <x v="9"/>
    <x v="1"/>
    <x v="0"/>
    <n v="648"/>
    <n v="2.1028172000000005"/>
  </r>
  <r>
    <x v="0"/>
    <x v="2"/>
    <x v="9"/>
    <x v="2"/>
    <x v="0"/>
    <n v="887"/>
    <n v="1.3868418999999996"/>
  </r>
  <r>
    <x v="0"/>
    <x v="2"/>
    <x v="9"/>
    <x v="16"/>
    <x v="1"/>
    <n v="4656"/>
    <n v="3.399713999999999"/>
  </r>
  <r>
    <x v="0"/>
    <x v="2"/>
    <x v="9"/>
    <x v="3"/>
    <x v="1"/>
    <n v="612"/>
    <n v="1.9537211000000001"/>
  </r>
  <r>
    <x v="0"/>
    <x v="2"/>
    <x v="9"/>
    <x v="11"/>
    <x v="0"/>
    <n v="1428"/>
    <n v="1.8536584999999999"/>
  </r>
  <r>
    <x v="0"/>
    <x v="2"/>
    <x v="9"/>
    <x v="17"/>
    <x v="2"/>
    <n v="2424"/>
    <n v="4.2760368"/>
  </r>
  <r>
    <x v="0"/>
    <x v="2"/>
    <x v="9"/>
    <x v="12"/>
    <x v="0"/>
    <n v="516"/>
    <n v="1.2643747999999999"/>
  </r>
  <r>
    <x v="0"/>
    <x v="2"/>
    <x v="9"/>
    <x v="19"/>
    <x v="0"/>
    <n v="797"/>
    <n v="1.4107290999999995"/>
  </r>
  <r>
    <x v="0"/>
    <x v="2"/>
    <x v="9"/>
    <x v="20"/>
    <x v="2"/>
    <n v="696"/>
    <n v="1.2269920999999999"/>
  </r>
  <r>
    <x v="0"/>
    <x v="2"/>
    <x v="9"/>
    <x v="21"/>
    <x v="2"/>
    <n v="696"/>
    <n v="1.2269920999999999"/>
  </r>
  <r>
    <x v="0"/>
    <x v="2"/>
    <x v="9"/>
    <x v="15"/>
    <x v="1"/>
    <n v="3696"/>
    <n v="2.2275791999999996"/>
  </r>
  <r>
    <x v="0"/>
    <x v="2"/>
    <x v="9"/>
    <x v="9"/>
    <x v="0"/>
    <n v="684"/>
    <n v="1.6142131000000002"/>
  </r>
  <r>
    <x v="0"/>
    <x v="2"/>
    <x v="9"/>
    <x v="18"/>
    <x v="1"/>
    <n v="2376"/>
    <n v="3.5376797999999994"/>
  </r>
  <r>
    <x v="1"/>
    <x v="0"/>
    <x v="0"/>
    <x v="0"/>
    <x v="0"/>
    <n v="1224"/>
    <n v="4.7308795999999971"/>
  </r>
  <r>
    <x v="1"/>
    <x v="0"/>
    <x v="0"/>
    <x v="1"/>
    <x v="0"/>
    <n v="2556"/>
    <n v="12.247513600000003"/>
  </r>
  <r>
    <x v="1"/>
    <x v="0"/>
    <x v="0"/>
    <x v="2"/>
    <x v="0"/>
    <n v="2756"/>
    <n v="6.8252963000000015"/>
  </r>
  <r>
    <x v="1"/>
    <x v="0"/>
    <x v="0"/>
    <x v="3"/>
    <x v="1"/>
    <n v="738"/>
    <n v="2.8525878999999992"/>
  </r>
  <r>
    <x v="1"/>
    <x v="0"/>
    <x v="0"/>
    <x v="22"/>
    <x v="0"/>
    <n v="502"/>
    <n v="2.1702926000000002"/>
  </r>
  <r>
    <x v="1"/>
    <x v="0"/>
    <x v="0"/>
    <x v="11"/>
    <x v="0"/>
    <n v="3933"/>
    <n v="8.0337064000000069"/>
  </r>
  <r>
    <x v="1"/>
    <x v="0"/>
    <x v="0"/>
    <x v="17"/>
    <x v="2"/>
    <n v="1030"/>
    <n v="2.6105756999999987"/>
  </r>
  <r>
    <x v="1"/>
    <x v="0"/>
    <x v="0"/>
    <x v="23"/>
    <x v="0"/>
    <n v="1250"/>
    <n v="4.8415293000000013"/>
  </r>
  <r>
    <x v="1"/>
    <x v="0"/>
    <x v="0"/>
    <x v="12"/>
    <x v="0"/>
    <n v="3317"/>
    <n v="12.350071400000004"/>
  </r>
  <r>
    <x v="1"/>
    <x v="0"/>
    <x v="0"/>
    <x v="24"/>
    <x v="0"/>
    <n v="879"/>
    <n v="3.4980072999999994"/>
  </r>
  <r>
    <x v="1"/>
    <x v="0"/>
    <x v="0"/>
    <x v="19"/>
    <x v="0"/>
    <n v="1459"/>
    <n v="4.0786020999999995"/>
  </r>
  <r>
    <x v="1"/>
    <x v="0"/>
    <x v="0"/>
    <x v="25"/>
    <x v="2"/>
    <n v="710"/>
    <n v="1.5949620000000002"/>
  </r>
  <r>
    <x v="1"/>
    <x v="0"/>
    <x v="0"/>
    <x v="4"/>
    <x v="0"/>
    <n v="713"/>
    <n v="1.8486950999999998"/>
  </r>
  <r>
    <x v="1"/>
    <x v="0"/>
    <x v="0"/>
    <x v="5"/>
    <x v="0"/>
    <n v="770"/>
    <n v="4.1842671000000005"/>
  </r>
  <r>
    <x v="1"/>
    <x v="0"/>
    <x v="0"/>
    <x v="26"/>
    <x v="1"/>
    <n v="613"/>
    <n v="2.1394697000000003"/>
  </r>
  <r>
    <x v="1"/>
    <x v="0"/>
    <x v="0"/>
    <x v="6"/>
    <x v="2"/>
    <n v="680"/>
    <n v="7.7617717999999991"/>
  </r>
  <r>
    <x v="1"/>
    <x v="0"/>
    <x v="0"/>
    <x v="7"/>
    <x v="2"/>
    <n v="530"/>
    <n v="6.0220566999999994"/>
  </r>
  <r>
    <x v="1"/>
    <x v="0"/>
    <x v="0"/>
    <x v="8"/>
    <x v="0"/>
    <n v="746"/>
    <n v="1.9332606000000003"/>
  </r>
  <r>
    <x v="1"/>
    <x v="0"/>
    <x v="0"/>
    <x v="9"/>
    <x v="0"/>
    <n v="2493"/>
    <n v="8.037561099999996"/>
  </r>
  <r>
    <x v="1"/>
    <x v="0"/>
    <x v="0"/>
    <x v="27"/>
    <x v="2"/>
    <n v="551"/>
    <n v="8.5182164"/>
  </r>
  <r>
    <x v="1"/>
    <x v="0"/>
    <x v="0"/>
    <x v="10"/>
    <x v="0"/>
    <n v="1823"/>
    <n v="7.7051571999999995"/>
  </r>
  <r>
    <x v="1"/>
    <x v="0"/>
    <x v="1"/>
    <x v="2"/>
    <x v="0"/>
    <n v="565"/>
    <n v="0.97324639999999996"/>
  </r>
  <r>
    <x v="1"/>
    <x v="0"/>
    <x v="2"/>
    <x v="1"/>
    <x v="0"/>
    <n v="662"/>
    <n v="3.1734300000000002"/>
  </r>
  <r>
    <x v="1"/>
    <x v="0"/>
    <x v="2"/>
    <x v="11"/>
    <x v="0"/>
    <n v="850"/>
    <n v="1.7959000000000001"/>
  </r>
  <r>
    <x v="1"/>
    <x v="0"/>
    <x v="2"/>
    <x v="12"/>
    <x v="0"/>
    <n v="1275"/>
    <n v="4.8300400000000003"/>
  </r>
  <r>
    <x v="1"/>
    <x v="1"/>
    <x v="3"/>
    <x v="1"/>
    <x v="0"/>
    <n v="2583"/>
    <n v="14.2065"/>
  </r>
  <r>
    <x v="1"/>
    <x v="1"/>
    <x v="3"/>
    <x v="12"/>
    <x v="0"/>
    <n v="1723"/>
    <n v="7.2366000000000001"/>
  </r>
  <r>
    <x v="1"/>
    <x v="1"/>
    <x v="3"/>
    <x v="13"/>
    <x v="2"/>
    <n v="1752"/>
    <n v="26.28"/>
  </r>
  <r>
    <x v="1"/>
    <x v="1"/>
    <x v="3"/>
    <x v="25"/>
    <x v="2"/>
    <n v="959"/>
    <n v="2.54135"/>
  </r>
  <r>
    <x v="1"/>
    <x v="1"/>
    <x v="3"/>
    <x v="5"/>
    <x v="0"/>
    <n v="963"/>
    <n v="5.7779999999999996"/>
  </r>
  <r>
    <x v="1"/>
    <x v="2"/>
    <x v="5"/>
    <x v="16"/>
    <x v="1"/>
    <n v="576"/>
    <n v="0.42033199999999998"/>
  </r>
  <r>
    <x v="1"/>
    <x v="2"/>
    <x v="6"/>
    <x v="2"/>
    <x v="0"/>
    <n v="1470"/>
    <n v="2.3218175999999988"/>
  </r>
  <r>
    <x v="1"/>
    <x v="2"/>
    <x v="6"/>
    <x v="16"/>
    <x v="1"/>
    <n v="720"/>
    <n v="0.5184261"/>
  </r>
  <r>
    <x v="1"/>
    <x v="2"/>
    <x v="6"/>
    <x v="11"/>
    <x v="0"/>
    <n v="1570"/>
    <n v="2.0702864000000001"/>
  </r>
  <r>
    <x v="1"/>
    <x v="2"/>
    <x v="6"/>
    <x v="17"/>
    <x v="2"/>
    <n v="996"/>
    <n v="1.824549"/>
  </r>
  <r>
    <x v="1"/>
    <x v="2"/>
    <x v="6"/>
    <x v="19"/>
    <x v="0"/>
    <n v="778"/>
    <n v="1.4394323999999998"/>
  </r>
  <r>
    <x v="1"/>
    <x v="2"/>
    <x v="6"/>
    <x v="10"/>
    <x v="0"/>
    <n v="864"/>
    <n v="2.5883759999999993"/>
  </r>
  <r>
    <x v="1"/>
    <x v="2"/>
    <x v="7"/>
    <x v="2"/>
    <x v="0"/>
    <n v="576"/>
    <n v="0.90058759999999993"/>
  </r>
  <r>
    <x v="1"/>
    <x v="2"/>
    <x v="7"/>
    <x v="11"/>
    <x v="0"/>
    <n v="732"/>
    <n v="0.95019449999999983"/>
  </r>
  <r>
    <x v="1"/>
    <x v="2"/>
    <x v="7"/>
    <x v="17"/>
    <x v="2"/>
    <n v="895"/>
    <n v="1.5788694999999999"/>
  </r>
  <r>
    <x v="1"/>
    <x v="2"/>
    <x v="7"/>
    <x v="15"/>
    <x v="1"/>
    <n v="1512"/>
    <n v="0.91131119999999999"/>
  </r>
  <r>
    <x v="1"/>
    <x v="2"/>
    <x v="8"/>
    <x v="16"/>
    <x v="1"/>
    <n v="1405"/>
    <n v="1.0344228"/>
  </r>
  <r>
    <x v="1"/>
    <x v="2"/>
    <x v="8"/>
    <x v="11"/>
    <x v="0"/>
    <n v="600"/>
    <n v="0.7788484"/>
  </r>
  <r>
    <x v="1"/>
    <x v="2"/>
    <x v="8"/>
    <x v="17"/>
    <x v="2"/>
    <n v="1416"/>
    <n v="2.4979656000000001"/>
  </r>
  <r>
    <x v="1"/>
    <x v="2"/>
    <x v="8"/>
    <x v="15"/>
    <x v="1"/>
    <n v="1080"/>
    <n v="0.65091599999999994"/>
  </r>
  <r>
    <x v="1"/>
    <x v="2"/>
    <x v="9"/>
    <x v="2"/>
    <x v="0"/>
    <n v="1093"/>
    <n v="1.7073639999999997"/>
  </r>
  <r>
    <x v="1"/>
    <x v="2"/>
    <x v="9"/>
    <x v="16"/>
    <x v="1"/>
    <n v="529"/>
    <n v="0.38757620000000004"/>
  </r>
  <r>
    <x v="1"/>
    <x v="2"/>
    <x v="9"/>
    <x v="11"/>
    <x v="0"/>
    <n v="553"/>
    <n v="0.71653979999999995"/>
  </r>
  <r>
    <x v="1"/>
    <x v="2"/>
    <x v="9"/>
    <x v="17"/>
    <x v="2"/>
    <n v="1104"/>
    <n v="1.9475663999999995"/>
  </r>
  <r>
    <x v="1"/>
    <x v="2"/>
    <x v="9"/>
    <x v="12"/>
    <x v="0"/>
    <n v="565"/>
    <n v="1.3975920000000002"/>
  </r>
  <r>
    <x v="1"/>
    <x v="2"/>
    <x v="9"/>
    <x v="15"/>
    <x v="1"/>
    <n v="6257"/>
    <n v="3.7704912000000004"/>
  </r>
  <r>
    <x v="1"/>
    <x v="2"/>
    <x v="9"/>
    <x v="18"/>
    <x v="1"/>
    <n v="1836"/>
    <n v="2.7334833999999995"/>
  </r>
  <r>
    <x v="2"/>
    <x v="0"/>
    <x v="0"/>
    <x v="0"/>
    <x v="0"/>
    <n v="1049"/>
    <n v="4.1001289999999964"/>
  </r>
  <r>
    <x v="2"/>
    <x v="0"/>
    <x v="0"/>
    <x v="1"/>
    <x v="0"/>
    <n v="1914"/>
    <n v="9.1171512999999997"/>
  </r>
  <r>
    <x v="2"/>
    <x v="0"/>
    <x v="0"/>
    <x v="2"/>
    <x v="0"/>
    <n v="2534"/>
    <n v="6.0970812999999957"/>
  </r>
  <r>
    <x v="2"/>
    <x v="0"/>
    <x v="0"/>
    <x v="3"/>
    <x v="1"/>
    <n v="829"/>
    <n v="3.1705502000000001"/>
  </r>
  <r>
    <x v="2"/>
    <x v="0"/>
    <x v="0"/>
    <x v="11"/>
    <x v="0"/>
    <n v="3345"/>
    <n v="6.5960906999999853"/>
  </r>
  <r>
    <x v="2"/>
    <x v="0"/>
    <x v="0"/>
    <x v="17"/>
    <x v="2"/>
    <n v="823"/>
    <n v="2.1110504999999997"/>
  </r>
  <r>
    <x v="2"/>
    <x v="0"/>
    <x v="0"/>
    <x v="23"/>
    <x v="0"/>
    <n v="1227"/>
    <n v="4.3813940000000002"/>
  </r>
  <r>
    <x v="2"/>
    <x v="0"/>
    <x v="0"/>
    <x v="12"/>
    <x v="0"/>
    <n v="3378"/>
    <n v="12.122061700000017"/>
  </r>
  <r>
    <x v="2"/>
    <x v="0"/>
    <x v="0"/>
    <x v="24"/>
    <x v="0"/>
    <n v="639"/>
    <n v="2.42875"/>
  </r>
  <r>
    <x v="2"/>
    <x v="0"/>
    <x v="0"/>
    <x v="19"/>
    <x v="0"/>
    <n v="1353"/>
    <n v="3.6533732999999997"/>
  </r>
  <r>
    <x v="2"/>
    <x v="0"/>
    <x v="0"/>
    <x v="4"/>
    <x v="0"/>
    <n v="685"/>
    <n v="1.7655501999999998"/>
  </r>
  <r>
    <x v="2"/>
    <x v="0"/>
    <x v="0"/>
    <x v="5"/>
    <x v="0"/>
    <n v="1329"/>
    <n v="6.1100878000000005"/>
  </r>
  <r>
    <x v="2"/>
    <x v="0"/>
    <x v="0"/>
    <x v="26"/>
    <x v="1"/>
    <n v="854"/>
    <n v="2.9922251000000002"/>
  </r>
  <r>
    <x v="2"/>
    <x v="0"/>
    <x v="0"/>
    <x v="8"/>
    <x v="0"/>
    <n v="731"/>
    <n v="1.8484879999999988"/>
  </r>
  <r>
    <x v="2"/>
    <x v="0"/>
    <x v="0"/>
    <x v="9"/>
    <x v="0"/>
    <n v="1788"/>
    <n v="5.8157426999999986"/>
  </r>
  <r>
    <x v="2"/>
    <x v="0"/>
    <x v="0"/>
    <x v="10"/>
    <x v="0"/>
    <n v="2082"/>
    <n v="8.2880228000000056"/>
  </r>
  <r>
    <x v="2"/>
    <x v="0"/>
    <x v="1"/>
    <x v="16"/>
    <x v="1"/>
    <n v="606"/>
    <n v="0.47273950000000003"/>
  </r>
  <r>
    <x v="2"/>
    <x v="0"/>
    <x v="1"/>
    <x v="11"/>
    <x v="0"/>
    <n v="916"/>
    <n v="1.3098946999999999"/>
  </r>
  <r>
    <x v="2"/>
    <x v="0"/>
    <x v="2"/>
    <x v="1"/>
    <x v="0"/>
    <n v="834"/>
    <n v="3.5623999999999998"/>
  </r>
  <r>
    <x v="2"/>
    <x v="0"/>
    <x v="2"/>
    <x v="2"/>
    <x v="0"/>
    <n v="597"/>
    <n v="1.4638"/>
  </r>
  <r>
    <x v="2"/>
    <x v="0"/>
    <x v="2"/>
    <x v="11"/>
    <x v="0"/>
    <n v="790"/>
    <n v="1.62323"/>
  </r>
  <r>
    <x v="2"/>
    <x v="0"/>
    <x v="2"/>
    <x v="12"/>
    <x v="0"/>
    <n v="1122"/>
    <n v="4.01722"/>
  </r>
  <r>
    <x v="2"/>
    <x v="1"/>
    <x v="3"/>
    <x v="1"/>
    <x v="0"/>
    <n v="2646"/>
    <n v="17.31645082868997"/>
  </r>
  <r>
    <x v="2"/>
    <x v="1"/>
    <x v="3"/>
    <x v="2"/>
    <x v="0"/>
    <n v="736"/>
    <n v="3.4216519110100023"/>
  </r>
  <r>
    <x v="2"/>
    <x v="1"/>
    <x v="3"/>
    <x v="11"/>
    <x v="0"/>
    <n v="744"/>
    <n v="2.3224511708999964"/>
  </r>
  <r>
    <x v="2"/>
    <x v="1"/>
    <x v="3"/>
    <x v="17"/>
    <x v="2"/>
    <n v="519"/>
    <n v="1.546400522419995"/>
  </r>
  <r>
    <x v="2"/>
    <x v="1"/>
    <x v="3"/>
    <x v="12"/>
    <x v="0"/>
    <n v="2299"/>
    <n v="9.1474393979899862"/>
  </r>
  <r>
    <x v="2"/>
    <x v="1"/>
    <x v="3"/>
    <x v="13"/>
    <x v="2"/>
    <n v="2150"/>
    <n v="32.190549171440658"/>
  </r>
  <r>
    <x v="2"/>
    <x v="1"/>
    <x v="3"/>
    <x v="25"/>
    <x v="2"/>
    <n v="1585"/>
    <n v="0.23566332043999988"/>
  </r>
  <r>
    <x v="2"/>
    <x v="1"/>
    <x v="3"/>
    <x v="5"/>
    <x v="0"/>
    <n v="2016"/>
    <n v="12.085465040450011"/>
  </r>
  <r>
    <x v="2"/>
    <x v="2"/>
    <x v="5"/>
    <x v="17"/>
    <x v="2"/>
    <n v="576"/>
    <n v="0.99602880000000005"/>
  </r>
  <r>
    <x v="2"/>
    <x v="2"/>
    <x v="6"/>
    <x v="2"/>
    <x v="0"/>
    <n v="1920"/>
    <n v="3.0105280999999988"/>
  </r>
  <r>
    <x v="2"/>
    <x v="2"/>
    <x v="6"/>
    <x v="16"/>
    <x v="1"/>
    <n v="1780"/>
    <n v="1.2442595999999997"/>
  </r>
  <r>
    <x v="2"/>
    <x v="2"/>
    <x v="6"/>
    <x v="11"/>
    <x v="0"/>
    <n v="2426"/>
    <n v="3.1620225"/>
  </r>
  <r>
    <x v="2"/>
    <x v="2"/>
    <x v="6"/>
    <x v="17"/>
    <x v="2"/>
    <n v="1317"/>
    <n v="2.3367476999999997"/>
  </r>
  <r>
    <x v="2"/>
    <x v="2"/>
    <x v="6"/>
    <x v="19"/>
    <x v="0"/>
    <n v="1992"/>
    <n v="3.4995873999999998"/>
  </r>
  <r>
    <x v="2"/>
    <x v="2"/>
    <x v="6"/>
    <x v="15"/>
    <x v="1"/>
    <n v="576"/>
    <n v="0.3468"/>
  </r>
  <r>
    <x v="2"/>
    <x v="2"/>
    <x v="6"/>
    <x v="9"/>
    <x v="0"/>
    <n v="984"/>
    <n v="2.2840900000000004"/>
  </r>
  <r>
    <x v="2"/>
    <x v="2"/>
    <x v="7"/>
    <x v="16"/>
    <x v="1"/>
    <n v="2865"/>
    <n v="2.0910651000000002"/>
  </r>
  <r>
    <x v="2"/>
    <x v="2"/>
    <x v="7"/>
    <x v="17"/>
    <x v="2"/>
    <n v="637"/>
    <n v="1.1237316999999998"/>
  </r>
  <r>
    <x v="2"/>
    <x v="2"/>
    <x v="7"/>
    <x v="18"/>
    <x v="1"/>
    <n v="532"/>
    <n v="0.79210990000000003"/>
  </r>
  <r>
    <x v="2"/>
    <x v="2"/>
    <x v="8"/>
    <x v="16"/>
    <x v="1"/>
    <n v="2544"/>
    <n v="1.8777012999999998"/>
  </r>
  <r>
    <x v="2"/>
    <x v="2"/>
    <x v="8"/>
    <x v="11"/>
    <x v="0"/>
    <n v="576"/>
    <n v="0.74769329999999989"/>
  </r>
  <r>
    <x v="2"/>
    <x v="2"/>
    <x v="8"/>
    <x v="17"/>
    <x v="2"/>
    <n v="1344"/>
    <n v="2.3709503999999995"/>
  </r>
  <r>
    <x v="2"/>
    <x v="2"/>
    <x v="8"/>
    <x v="18"/>
    <x v="1"/>
    <n v="884"/>
    <n v="1.3162052"/>
  </r>
  <r>
    <x v="2"/>
    <x v="2"/>
    <x v="9"/>
    <x v="2"/>
    <x v="0"/>
    <n v="1080"/>
    <n v="1.6758780000000002"/>
  </r>
  <r>
    <x v="2"/>
    <x v="2"/>
    <x v="9"/>
    <x v="16"/>
    <x v="1"/>
    <n v="4608"/>
    <n v="3.3411752000000003"/>
  </r>
  <r>
    <x v="2"/>
    <x v="2"/>
    <x v="9"/>
    <x v="11"/>
    <x v="0"/>
    <n v="1188"/>
    <n v="1.5315470000000004"/>
  </r>
  <r>
    <x v="2"/>
    <x v="2"/>
    <x v="9"/>
    <x v="17"/>
    <x v="2"/>
    <n v="2064"/>
    <n v="3.6123983999999996"/>
  </r>
  <r>
    <x v="2"/>
    <x v="2"/>
    <x v="9"/>
    <x v="12"/>
    <x v="0"/>
    <n v="720"/>
    <n v="1.78416"/>
  </r>
  <r>
    <x v="2"/>
    <x v="2"/>
    <x v="9"/>
    <x v="19"/>
    <x v="0"/>
    <n v="636"/>
    <n v="1.1113451999999997"/>
  </r>
  <r>
    <x v="2"/>
    <x v="2"/>
    <x v="9"/>
    <x v="15"/>
    <x v="1"/>
    <n v="1272"/>
    <n v="0.75818879999999989"/>
  </r>
  <r>
    <x v="2"/>
    <x v="2"/>
    <x v="9"/>
    <x v="18"/>
    <x v="1"/>
    <n v="1752"/>
    <n v="2.5963691999999998"/>
  </r>
  <r>
    <x v="3"/>
    <x v="1"/>
    <x v="3"/>
    <x v="1"/>
    <x v="0"/>
    <n v="2584"/>
    <n v="16.153500000000001"/>
  </r>
  <r>
    <x v="3"/>
    <x v="1"/>
    <x v="3"/>
    <x v="2"/>
    <x v="0"/>
    <n v="857"/>
    <n v="3.3628499999999999"/>
  </r>
  <r>
    <x v="3"/>
    <x v="1"/>
    <x v="3"/>
    <x v="3"/>
    <x v="1"/>
    <n v="531"/>
    <n v="2.637"/>
  </r>
  <r>
    <x v="3"/>
    <x v="1"/>
    <x v="3"/>
    <x v="11"/>
    <x v="0"/>
    <n v="1139"/>
    <n v="3.41"/>
  </r>
  <r>
    <x v="3"/>
    <x v="1"/>
    <x v="3"/>
    <x v="17"/>
    <x v="2"/>
    <n v="549"/>
    <n v="1.64151"/>
  </r>
  <r>
    <x v="3"/>
    <x v="1"/>
    <x v="3"/>
    <x v="28"/>
    <x v="2"/>
    <n v="715"/>
    <n v="3.3557999999999999"/>
  </r>
  <r>
    <x v="3"/>
    <x v="1"/>
    <x v="3"/>
    <x v="12"/>
    <x v="0"/>
    <n v="2213"/>
    <n v="9.093"/>
  </r>
  <r>
    <x v="3"/>
    <x v="1"/>
    <x v="3"/>
    <x v="13"/>
    <x v="2"/>
    <n v="2932"/>
    <n v="43.905000000000001"/>
  </r>
  <r>
    <x v="3"/>
    <x v="1"/>
    <x v="3"/>
    <x v="19"/>
    <x v="0"/>
    <n v="522"/>
    <n v="1.9379999999999999"/>
  </r>
  <r>
    <x v="3"/>
    <x v="1"/>
    <x v="3"/>
    <x v="25"/>
    <x v="2"/>
    <n v="711"/>
    <n v="0.73140000000000005"/>
  </r>
  <r>
    <x v="3"/>
    <x v="1"/>
    <x v="3"/>
    <x v="5"/>
    <x v="0"/>
    <n v="1503"/>
    <n v="9.0120000000000005"/>
  </r>
  <r>
    <x v="3"/>
    <x v="1"/>
    <x v="3"/>
    <x v="14"/>
    <x v="0"/>
    <n v="617"/>
    <n v="3.085"/>
  </r>
  <r>
    <x v="3"/>
    <x v="1"/>
    <x v="3"/>
    <x v="10"/>
    <x v="0"/>
    <n v="684"/>
    <n v="3.3466999999999998"/>
  </r>
  <r>
    <x v="3"/>
    <x v="2"/>
    <x v="6"/>
    <x v="2"/>
    <x v="0"/>
    <n v="1776"/>
    <n v="2.7698844999999994"/>
  </r>
  <r>
    <x v="3"/>
    <x v="2"/>
    <x v="6"/>
    <x v="16"/>
    <x v="1"/>
    <n v="1912"/>
    <n v="1.3426251999999996"/>
  </r>
  <r>
    <x v="3"/>
    <x v="2"/>
    <x v="6"/>
    <x v="11"/>
    <x v="0"/>
    <n v="1878"/>
    <n v="2.4440268000000001"/>
  </r>
  <r>
    <x v="3"/>
    <x v="2"/>
    <x v="6"/>
    <x v="17"/>
    <x v="2"/>
    <n v="1247"/>
    <n v="2.2228945999999996"/>
  </r>
  <r>
    <x v="3"/>
    <x v="2"/>
    <x v="6"/>
    <x v="19"/>
    <x v="0"/>
    <n v="1176"/>
    <n v="2.0812025999999992"/>
  </r>
  <r>
    <x v="3"/>
    <x v="2"/>
    <x v="6"/>
    <x v="9"/>
    <x v="0"/>
    <n v="654"/>
    <n v="1.5273681000000003"/>
  </r>
  <r>
    <x v="3"/>
    <x v="2"/>
    <x v="6"/>
    <x v="10"/>
    <x v="0"/>
    <n v="552"/>
    <n v="1.5887773999999999"/>
  </r>
  <r>
    <x v="3"/>
    <x v="2"/>
    <x v="7"/>
    <x v="16"/>
    <x v="1"/>
    <n v="1272"/>
    <n v="0.92842799999999992"/>
  </r>
  <r>
    <x v="3"/>
    <x v="2"/>
    <x v="7"/>
    <x v="17"/>
    <x v="2"/>
    <n v="912"/>
    <n v="1.6088591999999995"/>
  </r>
  <r>
    <x v="3"/>
    <x v="2"/>
    <x v="8"/>
    <x v="2"/>
    <x v="0"/>
    <n v="564"/>
    <n v="0.88182420000000017"/>
  </r>
  <r>
    <x v="3"/>
    <x v="2"/>
    <x v="8"/>
    <x v="16"/>
    <x v="1"/>
    <n v="3168"/>
    <n v="2.3353190000000001"/>
  </r>
  <r>
    <x v="3"/>
    <x v="2"/>
    <x v="8"/>
    <x v="11"/>
    <x v="0"/>
    <n v="840"/>
    <n v="1.0903819999999997"/>
  </r>
  <r>
    <x v="3"/>
    <x v="2"/>
    <x v="8"/>
    <x v="17"/>
    <x v="2"/>
    <n v="1440"/>
    <n v="2.5403039999999995"/>
  </r>
  <r>
    <x v="3"/>
    <x v="2"/>
    <x v="8"/>
    <x v="19"/>
    <x v="0"/>
    <n v="588"/>
    <n v="1.0408266999999998"/>
  </r>
  <r>
    <x v="3"/>
    <x v="2"/>
    <x v="8"/>
    <x v="15"/>
    <x v="1"/>
    <n v="1500"/>
    <n v="0.90409440000000008"/>
  </r>
  <r>
    <x v="3"/>
    <x v="2"/>
    <x v="8"/>
    <x v="18"/>
    <x v="1"/>
    <n v="1104"/>
    <n v="1.6437581999999995"/>
  </r>
  <r>
    <x v="3"/>
    <x v="2"/>
    <x v="9"/>
    <x v="2"/>
    <x v="0"/>
    <n v="876"/>
    <n v="1.3696401999999999"/>
  </r>
  <r>
    <x v="3"/>
    <x v="2"/>
    <x v="9"/>
    <x v="16"/>
    <x v="1"/>
    <n v="2304"/>
    <n v="1.6830497"/>
  </r>
  <r>
    <x v="3"/>
    <x v="2"/>
    <x v="9"/>
    <x v="11"/>
    <x v="0"/>
    <n v="738"/>
    <n v="0.95796959999999975"/>
  </r>
  <r>
    <x v="3"/>
    <x v="2"/>
    <x v="9"/>
    <x v="17"/>
    <x v="2"/>
    <n v="888"/>
    <n v="1.5665208000000002"/>
  </r>
  <r>
    <x v="3"/>
    <x v="2"/>
    <x v="9"/>
    <x v="15"/>
    <x v="1"/>
    <n v="648"/>
    <n v="0.39053760000000004"/>
  </r>
  <r>
    <x v="3"/>
    <x v="2"/>
    <x v="9"/>
    <x v="18"/>
    <x v="1"/>
    <n v="1272"/>
    <n v="1.8935231999999997"/>
  </r>
  <r>
    <x v="3"/>
    <x v="2"/>
    <x v="5"/>
    <x v="16"/>
    <x v="1"/>
    <n v="1872"/>
    <n v="1.3872394000000001"/>
  </r>
  <r>
    <x v="3"/>
    <x v="2"/>
    <x v="5"/>
    <x v="17"/>
    <x v="2"/>
    <n v="576"/>
    <n v="1.0060751999999999"/>
  </r>
  <r>
    <x v="3"/>
    <x v="2"/>
    <x v="4"/>
    <x v="16"/>
    <x v="1"/>
    <n v="624"/>
    <n v="0.45535219999999998"/>
  </r>
  <r>
    <x v="3"/>
    <x v="0"/>
    <x v="0"/>
    <x v="0"/>
    <x v="0"/>
    <n v="1059"/>
    <n v="4.5310421999999928"/>
  </r>
  <r>
    <x v="3"/>
    <x v="0"/>
    <x v="0"/>
    <x v="1"/>
    <x v="0"/>
    <n v="1898"/>
    <n v="8.8145109999999995"/>
  </r>
  <r>
    <x v="3"/>
    <x v="0"/>
    <x v="0"/>
    <x v="2"/>
    <x v="0"/>
    <n v="2824"/>
    <n v="7.1658829999999867"/>
  </r>
  <r>
    <x v="3"/>
    <x v="0"/>
    <x v="0"/>
    <x v="3"/>
    <x v="1"/>
    <n v="969"/>
    <n v="3.6849043999999989"/>
  </r>
  <r>
    <x v="3"/>
    <x v="0"/>
    <x v="0"/>
    <x v="11"/>
    <x v="0"/>
    <n v="3573"/>
    <n v="7.5204417999999524"/>
  </r>
  <r>
    <x v="3"/>
    <x v="0"/>
    <x v="0"/>
    <x v="17"/>
    <x v="2"/>
    <n v="968"/>
    <n v="2.6398038000000006"/>
  </r>
  <r>
    <x v="3"/>
    <x v="0"/>
    <x v="0"/>
    <x v="23"/>
    <x v="0"/>
    <n v="1642"/>
    <n v="5.9678846999999928"/>
  </r>
  <r>
    <x v="3"/>
    <x v="0"/>
    <x v="0"/>
    <x v="12"/>
    <x v="0"/>
    <n v="3361"/>
    <n v="11.872210800000026"/>
  </r>
  <r>
    <x v="3"/>
    <x v="0"/>
    <x v="0"/>
    <x v="24"/>
    <x v="0"/>
    <n v="783"/>
    <n v="3.1349166999999998"/>
  </r>
  <r>
    <x v="3"/>
    <x v="0"/>
    <x v="0"/>
    <x v="19"/>
    <x v="0"/>
    <n v="1550"/>
    <n v="4.1669494999999994"/>
  </r>
  <r>
    <x v="3"/>
    <x v="0"/>
    <x v="0"/>
    <x v="4"/>
    <x v="0"/>
    <n v="744"/>
    <n v="1.9039441999999993"/>
  </r>
  <r>
    <x v="3"/>
    <x v="0"/>
    <x v="0"/>
    <x v="5"/>
    <x v="0"/>
    <n v="1481"/>
    <n v="6.6645008000000034"/>
  </r>
  <r>
    <x v="3"/>
    <x v="0"/>
    <x v="0"/>
    <x v="26"/>
    <x v="1"/>
    <n v="983"/>
    <n v="3.7537601"/>
  </r>
  <r>
    <x v="3"/>
    <x v="0"/>
    <x v="0"/>
    <x v="8"/>
    <x v="0"/>
    <n v="796"/>
    <n v="1.9915699999999967"/>
  </r>
  <r>
    <x v="3"/>
    <x v="0"/>
    <x v="0"/>
    <x v="9"/>
    <x v="0"/>
    <n v="2352"/>
    <n v="8.0776636000000046"/>
  </r>
  <r>
    <x v="3"/>
    <x v="0"/>
    <x v="0"/>
    <x v="10"/>
    <x v="0"/>
    <n v="2283"/>
    <n v="9.2431065000000032"/>
  </r>
  <r>
    <x v="3"/>
    <x v="0"/>
    <x v="1"/>
    <x v="0"/>
    <x v="0"/>
    <n v="615"/>
    <n v="1.9987596999999997"/>
  </r>
  <r>
    <x v="3"/>
    <x v="0"/>
    <x v="1"/>
    <x v="2"/>
    <x v="0"/>
    <n v="598"/>
    <n v="1.0300909"/>
  </r>
  <r>
    <x v="3"/>
    <x v="0"/>
    <x v="1"/>
    <x v="16"/>
    <x v="1"/>
    <n v="1039"/>
    <n v="0.81052240000000009"/>
  </r>
  <r>
    <x v="3"/>
    <x v="0"/>
    <x v="1"/>
    <x v="11"/>
    <x v="0"/>
    <n v="864"/>
    <n v="1.2355341"/>
  </r>
  <r>
    <x v="3"/>
    <x v="0"/>
    <x v="1"/>
    <x v="26"/>
    <x v="1"/>
    <n v="509"/>
    <n v="1.6542576999999998"/>
  </r>
  <r>
    <x v="3"/>
    <x v="0"/>
    <x v="2"/>
    <x v="1"/>
    <x v="0"/>
    <n v="542"/>
    <n v="2.4883000000000002"/>
  </r>
  <r>
    <x v="3"/>
    <x v="0"/>
    <x v="2"/>
    <x v="11"/>
    <x v="0"/>
    <n v="645"/>
    <n v="1.40907"/>
  </r>
  <r>
    <x v="3"/>
    <x v="0"/>
    <x v="2"/>
    <x v="12"/>
    <x v="0"/>
    <n v="1242"/>
    <n v="4.36043"/>
  </r>
  <r>
    <x v="3"/>
    <x v="0"/>
    <x v="10"/>
    <x v="29"/>
    <x v="1"/>
    <n v="971"/>
    <n v="5.825999999999999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7">
  <r>
    <x v="0"/>
    <n v="10"/>
  </r>
  <r>
    <x v="1"/>
    <n v="20"/>
  </r>
  <r>
    <x v="2"/>
    <n v="30"/>
  </r>
  <r>
    <x v="3"/>
    <n v="40"/>
  </r>
  <r>
    <x v="4"/>
    <n v="50"/>
  </r>
  <r>
    <x v="5"/>
    <n v="60"/>
  </r>
  <r>
    <x v="6"/>
    <n v="70"/>
  </r>
  <r>
    <x v="7"/>
    <n v="80"/>
  </r>
  <r>
    <x v="8"/>
    <n v="90"/>
  </r>
  <r>
    <x v="9"/>
    <n v="100"/>
  </r>
  <r>
    <x v="10"/>
    <n v="110"/>
  </r>
  <r>
    <x v="11"/>
    <n v="120"/>
  </r>
  <r>
    <x v="12"/>
    <n v="130"/>
  </r>
  <r>
    <x v="13"/>
    <n v="140"/>
  </r>
  <r>
    <x v="14"/>
    <n v="150"/>
  </r>
  <r>
    <x v="15"/>
    <n v="160"/>
  </r>
  <r>
    <x v="16"/>
    <n v="170"/>
  </r>
  <r>
    <x v="17"/>
    <n v="180"/>
  </r>
  <r>
    <x v="18"/>
    <n v="190"/>
  </r>
  <r>
    <x v="19"/>
    <n v="200"/>
  </r>
  <r>
    <x v="20"/>
    <n v="210"/>
  </r>
  <r>
    <x v="21"/>
    <n v="220"/>
  </r>
  <r>
    <x v="22"/>
    <n v="230"/>
  </r>
  <r>
    <x v="23"/>
    <n v="240"/>
  </r>
  <r>
    <x v="24"/>
    <n v="250"/>
  </r>
  <r>
    <x v="25"/>
    <n v="260"/>
  </r>
  <r>
    <x v="26"/>
    <n v="270"/>
  </r>
  <r>
    <x v="27"/>
    <n v="280"/>
  </r>
  <r>
    <x v="28"/>
    <n v="290"/>
  </r>
  <r>
    <x v="29"/>
    <n v="300"/>
  </r>
  <r>
    <x v="30"/>
    <n v="310"/>
  </r>
  <r>
    <x v="31"/>
    <n v="320"/>
  </r>
  <r>
    <x v="32"/>
    <n v="330"/>
  </r>
  <r>
    <x v="33"/>
    <n v="340"/>
  </r>
  <r>
    <x v="34"/>
    <n v="350"/>
  </r>
  <r>
    <x v="35"/>
    <n v="360"/>
  </r>
  <r>
    <x v="36"/>
    <n v="370"/>
  </r>
  <r>
    <x v="37"/>
    <n v="380"/>
  </r>
  <r>
    <x v="38"/>
    <n v="390"/>
  </r>
  <r>
    <x v="39"/>
    <n v="400"/>
  </r>
  <r>
    <x v="40"/>
    <n v="410"/>
  </r>
  <r>
    <x v="41"/>
    <n v="420"/>
  </r>
  <r>
    <x v="42"/>
    <n v="430"/>
  </r>
  <r>
    <x v="43"/>
    <n v="440"/>
  </r>
  <r>
    <x v="44"/>
    <n v="450"/>
  </r>
  <r>
    <x v="45"/>
    <n v="460"/>
  </r>
  <r>
    <x v="46"/>
    <n v="470"/>
  </r>
  <r>
    <x v="47"/>
    <n v="480"/>
  </r>
  <r>
    <x v="48"/>
    <n v="490"/>
  </r>
  <r>
    <x v="49"/>
    <n v="500"/>
  </r>
  <r>
    <x v="50"/>
    <n v="510"/>
  </r>
  <r>
    <x v="51"/>
    <n v="520"/>
  </r>
  <r>
    <x v="52"/>
    <n v="530"/>
  </r>
  <r>
    <x v="53"/>
    <n v="540"/>
  </r>
  <r>
    <x v="54"/>
    <n v="550"/>
  </r>
  <r>
    <x v="55"/>
    <n v="560"/>
  </r>
  <r>
    <x v="56"/>
    <n v="570"/>
  </r>
  <r>
    <x v="57"/>
    <n v="580"/>
  </r>
  <r>
    <x v="58"/>
    <n v="590"/>
  </r>
  <r>
    <x v="59"/>
    <n v="600"/>
  </r>
  <r>
    <x v="60"/>
    <n v="610"/>
  </r>
  <r>
    <x v="61"/>
    <n v="620"/>
  </r>
  <r>
    <x v="62"/>
    <n v="630"/>
  </r>
  <r>
    <x v="63"/>
    <n v="640"/>
  </r>
  <r>
    <x v="64"/>
    <n v="650"/>
  </r>
  <r>
    <x v="65"/>
    <n v="660"/>
  </r>
  <r>
    <x v="66"/>
    <n v="670"/>
  </r>
  <r>
    <x v="67"/>
    <n v="680"/>
  </r>
  <r>
    <x v="68"/>
    <n v="690"/>
  </r>
  <r>
    <x v="69"/>
    <n v="700"/>
  </r>
  <r>
    <x v="70"/>
    <n v="710"/>
  </r>
  <r>
    <x v="71"/>
    <n v="720"/>
  </r>
  <r>
    <x v="72"/>
    <n v="730"/>
  </r>
  <r>
    <x v="73"/>
    <n v="740"/>
  </r>
  <r>
    <x v="74"/>
    <n v="750"/>
  </r>
  <r>
    <x v="75"/>
    <n v="760"/>
  </r>
  <r>
    <x v="76"/>
    <n v="770"/>
  </r>
  <r>
    <x v="77"/>
    <n v="780"/>
  </r>
  <r>
    <x v="78"/>
    <n v="790"/>
  </r>
  <r>
    <x v="79"/>
    <n v="800"/>
  </r>
  <r>
    <x v="80"/>
    <n v="810"/>
  </r>
  <r>
    <x v="81"/>
    <n v="820"/>
  </r>
  <r>
    <x v="82"/>
    <n v="830"/>
  </r>
  <r>
    <x v="83"/>
    <n v="840"/>
  </r>
  <r>
    <x v="84"/>
    <n v="850"/>
  </r>
  <r>
    <x v="85"/>
    <n v="860"/>
  </r>
  <r>
    <x v="86"/>
    <n v="870"/>
  </r>
  <r>
    <x v="87"/>
    <n v="880"/>
  </r>
  <r>
    <x v="88"/>
    <n v="890"/>
  </r>
  <r>
    <x v="89"/>
    <n v="900"/>
  </r>
  <r>
    <x v="90"/>
    <n v="910"/>
  </r>
  <r>
    <x v="91"/>
    <n v="920"/>
  </r>
  <r>
    <x v="92"/>
    <n v="930"/>
  </r>
  <r>
    <x v="93"/>
    <n v="940"/>
  </r>
  <r>
    <x v="94"/>
    <n v="950"/>
  </r>
  <r>
    <x v="95"/>
    <n v="960"/>
  </r>
  <r>
    <x v="96"/>
    <n v="970"/>
  </r>
  <r>
    <x v="97"/>
    <n v="980"/>
  </r>
  <r>
    <x v="98"/>
    <n v="990"/>
  </r>
  <r>
    <x v="99"/>
    <n v="1000"/>
  </r>
  <r>
    <x v="100"/>
    <n v="1010"/>
  </r>
  <r>
    <x v="101"/>
    <n v="1020"/>
  </r>
  <r>
    <x v="102"/>
    <n v="1030"/>
  </r>
  <r>
    <x v="103"/>
    <n v="1040"/>
  </r>
  <r>
    <x v="104"/>
    <n v="1050"/>
  </r>
  <r>
    <x v="105"/>
    <n v="1060"/>
  </r>
  <r>
    <x v="106"/>
    <n v="1070"/>
  </r>
  <r>
    <x v="107"/>
    <n v="1080"/>
  </r>
  <r>
    <x v="108"/>
    <n v="1090"/>
  </r>
  <r>
    <x v="109"/>
    <n v="1100"/>
  </r>
  <r>
    <x v="110"/>
    <n v="1110"/>
  </r>
  <r>
    <x v="111"/>
    <n v="1120"/>
  </r>
  <r>
    <x v="112"/>
    <n v="1130"/>
  </r>
  <r>
    <x v="113"/>
    <n v="1140"/>
  </r>
  <r>
    <x v="114"/>
    <n v="1150"/>
  </r>
  <r>
    <x v="115"/>
    <n v="1160"/>
  </r>
  <r>
    <x v="116"/>
    <n v="1170"/>
  </r>
  <r>
    <x v="117"/>
    <n v="1180"/>
  </r>
  <r>
    <x v="118"/>
    <n v="1190"/>
  </r>
  <r>
    <x v="119"/>
    <n v="1200"/>
  </r>
  <r>
    <x v="120"/>
    <n v="1210"/>
  </r>
  <r>
    <x v="121"/>
    <n v="1220"/>
  </r>
  <r>
    <x v="122"/>
    <n v="1230"/>
  </r>
  <r>
    <x v="123"/>
    <n v="1240"/>
  </r>
  <r>
    <x v="124"/>
    <n v="1250"/>
  </r>
  <r>
    <x v="125"/>
    <n v="1260"/>
  </r>
  <r>
    <x v="126"/>
    <n v="1270"/>
  </r>
  <r>
    <x v="127"/>
    <n v="1280"/>
  </r>
  <r>
    <x v="128"/>
    <n v="1290"/>
  </r>
  <r>
    <x v="129"/>
    <n v="1300"/>
  </r>
  <r>
    <x v="130"/>
    <n v="1310"/>
  </r>
  <r>
    <x v="131"/>
    <n v="1320"/>
  </r>
  <r>
    <x v="132"/>
    <n v="1330"/>
  </r>
  <r>
    <x v="133"/>
    <n v="1340"/>
  </r>
  <r>
    <x v="134"/>
    <n v="1350"/>
  </r>
  <r>
    <x v="135"/>
    <n v="1360"/>
  </r>
  <r>
    <x v="136"/>
    <n v="1370"/>
  </r>
  <r>
    <x v="137"/>
    <n v="1380"/>
  </r>
  <r>
    <x v="138"/>
    <n v="1390"/>
  </r>
  <r>
    <x v="139"/>
    <n v="1400"/>
  </r>
  <r>
    <x v="140"/>
    <n v="1410"/>
  </r>
  <r>
    <x v="141"/>
    <n v="1420"/>
  </r>
  <r>
    <x v="142"/>
    <n v="1430"/>
  </r>
  <r>
    <x v="143"/>
    <n v="1440"/>
  </r>
  <r>
    <x v="144"/>
    <n v="1450"/>
  </r>
  <r>
    <x v="145"/>
    <n v="1460"/>
  </r>
  <r>
    <x v="146"/>
    <n v="1470"/>
  </r>
  <r>
    <x v="147"/>
    <n v="1480"/>
  </r>
  <r>
    <x v="148"/>
    <n v="1490"/>
  </r>
  <r>
    <x v="149"/>
    <n v="1500"/>
  </r>
  <r>
    <x v="150"/>
    <n v="1510"/>
  </r>
  <r>
    <x v="151"/>
    <n v="1520"/>
  </r>
  <r>
    <x v="152"/>
    <n v="1530"/>
  </r>
  <r>
    <x v="153"/>
    <n v="1540"/>
  </r>
  <r>
    <x v="154"/>
    <n v="1550"/>
  </r>
  <r>
    <x v="155"/>
    <n v="1560"/>
  </r>
  <r>
    <x v="156"/>
    <n v="1570"/>
  </r>
  <r>
    <x v="157"/>
    <n v="1580"/>
  </r>
  <r>
    <x v="158"/>
    <n v="1590"/>
  </r>
  <r>
    <x v="159"/>
    <n v="1600"/>
  </r>
  <r>
    <x v="160"/>
    <n v="1610"/>
  </r>
  <r>
    <x v="161"/>
    <n v="1620"/>
  </r>
  <r>
    <x v="162"/>
    <n v="1630"/>
  </r>
  <r>
    <x v="163"/>
    <n v="1640"/>
  </r>
  <r>
    <x v="164"/>
    <n v="1650"/>
  </r>
  <r>
    <x v="165"/>
    <n v="1660"/>
  </r>
  <r>
    <x v="166"/>
    <n v="1670"/>
  </r>
  <r>
    <x v="167"/>
    <n v="1680"/>
  </r>
  <r>
    <x v="168"/>
    <n v="1690"/>
  </r>
  <r>
    <x v="169"/>
    <n v="1700"/>
  </r>
  <r>
    <x v="170"/>
    <n v="1710"/>
  </r>
  <r>
    <x v="171"/>
    <n v="1720"/>
  </r>
  <r>
    <x v="172"/>
    <n v="1730"/>
  </r>
  <r>
    <x v="173"/>
    <n v="1740"/>
  </r>
  <r>
    <x v="174"/>
    <n v="1750"/>
  </r>
  <r>
    <x v="175"/>
    <n v="1760"/>
  </r>
  <r>
    <x v="176"/>
    <n v="1770"/>
  </r>
  <r>
    <x v="177"/>
    <n v="1780"/>
  </r>
  <r>
    <x v="178"/>
    <n v="1790"/>
  </r>
  <r>
    <x v="179"/>
    <n v="1800"/>
  </r>
  <r>
    <x v="180"/>
    <n v="1810"/>
  </r>
  <r>
    <x v="181"/>
    <n v="1820"/>
  </r>
  <r>
    <x v="182"/>
    <n v="1830"/>
  </r>
  <r>
    <x v="183"/>
    <n v="1840"/>
  </r>
  <r>
    <x v="184"/>
    <n v="1850"/>
  </r>
  <r>
    <x v="185"/>
    <n v="1860"/>
  </r>
  <r>
    <x v="186"/>
    <n v="1870"/>
  </r>
  <r>
    <x v="187"/>
    <n v="1880"/>
  </r>
  <r>
    <x v="188"/>
    <n v="1890"/>
  </r>
  <r>
    <x v="189"/>
    <n v="1900"/>
  </r>
  <r>
    <x v="190"/>
    <n v="1910"/>
  </r>
  <r>
    <x v="191"/>
    <n v="1920"/>
  </r>
  <r>
    <x v="192"/>
    <n v="1930"/>
  </r>
  <r>
    <x v="193"/>
    <n v="1940"/>
  </r>
  <r>
    <x v="194"/>
    <n v="1950"/>
  </r>
  <r>
    <x v="195"/>
    <n v="1960"/>
  </r>
  <r>
    <x v="196"/>
    <n v="1970"/>
  </r>
  <r>
    <x v="197"/>
    <n v="1980"/>
  </r>
  <r>
    <x v="198"/>
    <n v="1990"/>
  </r>
  <r>
    <x v="199"/>
    <n v="2000"/>
  </r>
  <r>
    <x v="200"/>
    <n v="2010"/>
  </r>
  <r>
    <x v="201"/>
    <n v="2020"/>
  </r>
  <r>
    <x v="202"/>
    <n v="2030"/>
  </r>
  <r>
    <x v="203"/>
    <n v="2040"/>
  </r>
  <r>
    <x v="204"/>
    <n v="2050"/>
  </r>
  <r>
    <x v="205"/>
    <n v="2060"/>
  </r>
  <r>
    <x v="206"/>
    <n v="2070"/>
  </r>
  <r>
    <x v="207"/>
    <n v="2080"/>
  </r>
  <r>
    <x v="208"/>
    <n v="2090"/>
  </r>
  <r>
    <x v="209"/>
    <n v="2100"/>
  </r>
  <r>
    <x v="210"/>
    <n v="2110"/>
  </r>
  <r>
    <x v="211"/>
    <n v="2120"/>
  </r>
  <r>
    <x v="212"/>
    <n v="2130"/>
  </r>
  <r>
    <x v="213"/>
    <n v="2140"/>
  </r>
  <r>
    <x v="214"/>
    <n v="2150"/>
  </r>
  <r>
    <x v="215"/>
    <n v="2160"/>
  </r>
  <r>
    <x v="216"/>
    <n v="2170"/>
  </r>
  <r>
    <x v="217"/>
    <n v="2180"/>
  </r>
  <r>
    <x v="218"/>
    <n v="2190"/>
  </r>
  <r>
    <x v="219"/>
    <n v="2200"/>
  </r>
  <r>
    <x v="220"/>
    <n v="2210"/>
  </r>
  <r>
    <x v="221"/>
    <n v="2220"/>
  </r>
  <r>
    <x v="222"/>
    <n v="2230"/>
  </r>
  <r>
    <x v="223"/>
    <n v="2240"/>
  </r>
  <r>
    <x v="224"/>
    <n v="2250"/>
  </r>
  <r>
    <x v="225"/>
    <n v="2260"/>
  </r>
  <r>
    <x v="226"/>
    <n v="2270"/>
  </r>
  <r>
    <x v="227"/>
    <n v="2280"/>
  </r>
  <r>
    <x v="228"/>
    <n v="2290"/>
  </r>
  <r>
    <x v="229"/>
    <n v="2300"/>
  </r>
  <r>
    <x v="230"/>
    <n v="2310"/>
  </r>
  <r>
    <x v="231"/>
    <n v="2320"/>
  </r>
  <r>
    <x v="232"/>
    <n v="2330"/>
  </r>
  <r>
    <x v="233"/>
    <n v="2340"/>
  </r>
  <r>
    <x v="234"/>
    <n v="2350"/>
  </r>
  <r>
    <x v="235"/>
    <n v="2360"/>
  </r>
  <r>
    <x v="236"/>
    <n v="2370"/>
  </r>
  <r>
    <x v="237"/>
    <n v="2380"/>
  </r>
  <r>
    <x v="238"/>
    <n v="2390"/>
  </r>
  <r>
    <x v="239"/>
    <n v="2400"/>
  </r>
  <r>
    <x v="240"/>
    <n v="2410"/>
  </r>
  <r>
    <x v="241"/>
    <n v="2420"/>
  </r>
  <r>
    <x v="242"/>
    <n v="2430"/>
  </r>
  <r>
    <x v="243"/>
    <n v="2440"/>
  </r>
  <r>
    <x v="244"/>
    <n v="2450"/>
  </r>
  <r>
    <x v="245"/>
    <n v="2460"/>
  </r>
  <r>
    <x v="246"/>
    <n v="2470"/>
  </r>
  <r>
    <x v="247"/>
    <n v="2480"/>
  </r>
  <r>
    <x v="248"/>
    <n v="2490"/>
  </r>
  <r>
    <x v="249"/>
    <n v="2500"/>
  </r>
  <r>
    <x v="250"/>
    <n v="2510"/>
  </r>
  <r>
    <x v="251"/>
    <n v="2520"/>
  </r>
  <r>
    <x v="252"/>
    <n v="2530"/>
  </r>
  <r>
    <x v="253"/>
    <n v="2540"/>
  </r>
  <r>
    <x v="254"/>
    <n v="2550"/>
  </r>
  <r>
    <x v="255"/>
    <n v="2560"/>
  </r>
  <r>
    <x v="256"/>
    <n v="2570"/>
  </r>
  <r>
    <x v="257"/>
    <n v="2580"/>
  </r>
  <r>
    <x v="258"/>
    <n v="2590"/>
  </r>
  <r>
    <x v="259"/>
    <n v="2600"/>
  </r>
  <r>
    <x v="260"/>
    <n v="2610"/>
  </r>
  <r>
    <x v="261"/>
    <n v="2620"/>
  </r>
  <r>
    <x v="262"/>
    <n v="2630"/>
  </r>
  <r>
    <x v="263"/>
    <n v="2640"/>
  </r>
  <r>
    <x v="264"/>
    <n v="2650"/>
  </r>
  <r>
    <x v="265"/>
    <n v="2660"/>
  </r>
  <r>
    <x v="266"/>
    <n v="2670"/>
  </r>
  <r>
    <x v="267"/>
    <n v="2680"/>
  </r>
  <r>
    <x v="268"/>
    <n v="2690"/>
  </r>
  <r>
    <x v="269"/>
    <n v="2700"/>
  </r>
  <r>
    <x v="270"/>
    <n v="2710"/>
  </r>
  <r>
    <x v="271"/>
    <n v="2720"/>
  </r>
  <r>
    <x v="272"/>
    <n v="2730"/>
  </r>
  <r>
    <x v="273"/>
    <n v="2740"/>
  </r>
  <r>
    <x v="274"/>
    <n v="2750"/>
  </r>
  <r>
    <x v="275"/>
    <n v="2760"/>
  </r>
  <r>
    <x v="276"/>
    <n v="2770"/>
  </r>
  <r>
    <x v="277"/>
    <n v="2780"/>
  </r>
  <r>
    <x v="278"/>
    <n v="2790"/>
  </r>
  <r>
    <x v="279"/>
    <n v="2800"/>
  </r>
  <r>
    <x v="280"/>
    <n v="2810"/>
  </r>
  <r>
    <x v="281"/>
    <n v="2820"/>
  </r>
  <r>
    <x v="282"/>
    <n v="2830"/>
  </r>
  <r>
    <x v="283"/>
    <n v="2840"/>
  </r>
  <r>
    <x v="284"/>
    <n v="2850"/>
  </r>
  <r>
    <x v="285"/>
    <n v="2860"/>
  </r>
  <r>
    <x v="286"/>
    <n v="2870"/>
  </r>
  <r>
    <x v="287"/>
    <n v="2880"/>
  </r>
  <r>
    <x v="288"/>
    <n v="2890"/>
  </r>
  <r>
    <x v="289"/>
    <n v="2900"/>
  </r>
  <r>
    <x v="290"/>
    <n v="2910"/>
  </r>
  <r>
    <x v="291"/>
    <n v="2920"/>
  </r>
  <r>
    <x v="292"/>
    <n v="2930"/>
  </r>
  <r>
    <x v="293"/>
    <n v="2940"/>
  </r>
  <r>
    <x v="294"/>
    <n v="2950"/>
  </r>
  <r>
    <x v="295"/>
    <n v="2960"/>
  </r>
  <r>
    <x v="296"/>
    <n v="2970"/>
  </r>
  <r>
    <x v="297"/>
    <n v="2980"/>
  </r>
  <r>
    <x v="298"/>
    <n v="2990"/>
  </r>
  <r>
    <x v="299"/>
    <n v="3000"/>
  </r>
  <r>
    <x v="300"/>
    <n v="3010"/>
  </r>
  <r>
    <x v="301"/>
    <n v="3020"/>
  </r>
  <r>
    <x v="302"/>
    <n v="3030"/>
  </r>
  <r>
    <x v="303"/>
    <n v="3040"/>
  </r>
  <r>
    <x v="304"/>
    <n v="3050"/>
  </r>
  <r>
    <x v="305"/>
    <n v="3060"/>
  </r>
  <r>
    <x v="306"/>
    <n v="3070"/>
  </r>
  <r>
    <x v="307"/>
    <n v="3080"/>
  </r>
  <r>
    <x v="308"/>
    <n v="3090"/>
  </r>
  <r>
    <x v="309"/>
    <n v="3100"/>
  </r>
  <r>
    <x v="310"/>
    <n v="3110"/>
  </r>
  <r>
    <x v="311"/>
    <n v="3120"/>
  </r>
  <r>
    <x v="312"/>
    <n v="3130"/>
  </r>
  <r>
    <x v="313"/>
    <n v="3140"/>
  </r>
  <r>
    <x v="314"/>
    <n v="3150"/>
  </r>
  <r>
    <x v="315"/>
    <n v="3160"/>
  </r>
  <r>
    <x v="316"/>
    <n v="3170"/>
  </r>
  <r>
    <x v="317"/>
    <n v="3180"/>
  </r>
  <r>
    <x v="318"/>
    <n v="3190"/>
  </r>
  <r>
    <x v="319"/>
    <n v="3200"/>
  </r>
  <r>
    <x v="320"/>
    <n v="3210"/>
  </r>
  <r>
    <x v="321"/>
    <n v="3220"/>
  </r>
  <r>
    <x v="322"/>
    <n v="3230"/>
  </r>
  <r>
    <x v="323"/>
    <n v="3240"/>
  </r>
  <r>
    <x v="324"/>
    <n v="3250"/>
  </r>
  <r>
    <x v="325"/>
    <n v="3260"/>
  </r>
  <r>
    <x v="326"/>
    <n v="3270"/>
  </r>
  <r>
    <x v="327"/>
    <n v="3280"/>
  </r>
  <r>
    <x v="328"/>
    <n v="3290"/>
  </r>
  <r>
    <x v="329"/>
    <n v="3300"/>
  </r>
  <r>
    <x v="330"/>
    <n v="3310"/>
  </r>
  <r>
    <x v="331"/>
    <n v="3320"/>
  </r>
  <r>
    <x v="332"/>
    <n v="3330"/>
  </r>
  <r>
    <x v="333"/>
    <n v="3340"/>
  </r>
  <r>
    <x v="334"/>
    <n v="3350"/>
  </r>
  <r>
    <x v="335"/>
    <n v="3360"/>
  </r>
  <r>
    <x v="336"/>
    <n v="3370"/>
  </r>
  <r>
    <x v="337"/>
    <n v="3380"/>
  </r>
  <r>
    <x v="338"/>
    <n v="3390"/>
  </r>
  <r>
    <x v="339"/>
    <n v="3400"/>
  </r>
  <r>
    <x v="340"/>
    <n v="3410"/>
  </r>
  <r>
    <x v="341"/>
    <n v="3420"/>
  </r>
  <r>
    <x v="342"/>
    <n v="3430"/>
  </r>
  <r>
    <x v="343"/>
    <n v="3440"/>
  </r>
  <r>
    <x v="344"/>
    <n v="3450"/>
  </r>
  <r>
    <x v="345"/>
    <n v="3460"/>
  </r>
  <r>
    <x v="346"/>
    <n v="347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11"/>
  </r>
  <r>
    <x v="1"/>
    <n v="23"/>
  </r>
  <r>
    <x v="2"/>
    <n v="35"/>
  </r>
  <r>
    <x v="3"/>
    <n v="47"/>
  </r>
  <r>
    <x v="4"/>
    <n v="59"/>
  </r>
  <r>
    <x v="0"/>
    <n v="71"/>
  </r>
  <r>
    <x v="1"/>
    <n v="83"/>
  </r>
  <r>
    <x v="2"/>
    <n v="95"/>
  </r>
  <r>
    <x v="0"/>
    <n v="107"/>
  </r>
  <r>
    <x v="2"/>
    <n v="119"/>
  </r>
  <r>
    <x v="0"/>
    <n v="500"/>
  </r>
  <r>
    <x v="3"/>
    <n v="1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7">
  <r>
    <x v="0"/>
    <n v="10"/>
  </r>
  <r>
    <x v="1"/>
    <n v="20"/>
  </r>
  <r>
    <x v="2"/>
    <n v="30"/>
  </r>
  <r>
    <x v="3"/>
    <n v="40"/>
  </r>
  <r>
    <x v="4"/>
    <n v="50"/>
  </r>
  <r>
    <x v="5"/>
    <n v="60"/>
  </r>
  <r>
    <x v="6"/>
    <n v="70"/>
  </r>
  <r>
    <x v="7"/>
    <n v="80"/>
  </r>
  <r>
    <x v="8"/>
    <n v="90"/>
  </r>
  <r>
    <x v="9"/>
    <n v="100"/>
  </r>
  <r>
    <x v="10"/>
    <n v="110"/>
  </r>
  <r>
    <x v="11"/>
    <n v="120"/>
  </r>
  <r>
    <x v="12"/>
    <n v="130"/>
  </r>
  <r>
    <x v="13"/>
    <n v="140"/>
  </r>
  <r>
    <x v="14"/>
    <n v="150"/>
  </r>
  <r>
    <x v="15"/>
    <n v="160"/>
  </r>
  <r>
    <x v="16"/>
    <n v="170"/>
  </r>
  <r>
    <x v="17"/>
    <n v="180"/>
  </r>
  <r>
    <x v="18"/>
    <n v="190"/>
  </r>
  <r>
    <x v="19"/>
    <n v="200"/>
  </r>
  <r>
    <x v="20"/>
    <n v="210"/>
  </r>
  <r>
    <x v="21"/>
    <n v="220"/>
  </r>
  <r>
    <x v="22"/>
    <n v="230"/>
  </r>
  <r>
    <x v="23"/>
    <n v="240"/>
  </r>
  <r>
    <x v="24"/>
    <n v="250"/>
  </r>
  <r>
    <x v="25"/>
    <n v="260"/>
  </r>
  <r>
    <x v="26"/>
    <n v="270"/>
  </r>
  <r>
    <x v="27"/>
    <n v="280"/>
  </r>
  <r>
    <x v="28"/>
    <n v="290"/>
  </r>
  <r>
    <x v="29"/>
    <n v="300"/>
  </r>
  <r>
    <x v="30"/>
    <n v="310"/>
  </r>
  <r>
    <x v="31"/>
    <n v="320"/>
  </r>
  <r>
    <x v="32"/>
    <n v="330"/>
  </r>
  <r>
    <x v="33"/>
    <n v="340"/>
  </r>
  <r>
    <x v="34"/>
    <n v="350"/>
  </r>
  <r>
    <x v="35"/>
    <n v="360"/>
  </r>
  <r>
    <x v="36"/>
    <n v="370"/>
  </r>
  <r>
    <x v="37"/>
    <n v="380"/>
  </r>
  <r>
    <x v="38"/>
    <n v="390"/>
  </r>
  <r>
    <x v="39"/>
    <n v="400"/>
  </r>
  <r>
    <x v="40"/>
    <n v="410"/>
  </r>
  <r>
    <x v="41"/>
    <n v="420"/>
  </r>
  <r>
    <x v="42"/>
    <n v="430"/>
  </r>
  <r>
    <x v="43"/>
    <n v="440"/>
  </r>
  <r>
    <x v="44"/>
    <n v="450"/>
  </r>
  <r>
    <x v="45"/>
    <n v="460"/>
  </r>
  <r>
    <x v="46"/>
    <n v="470"/>
  </r>
  <r>
    <x v="47"/>
    <n v="480"/>
  </r>
  <r>
    <x v="48"/>
    <n v="490"/>
  </r>
  <r>
    <x v="49"/>
    <n v="500"/>
  </r>
  <r>
    <x v="50"/>
    <n v="510"/>
  </r>
  <r>
    <x v="51"/>
    <n v="520"/>
  </r>
  <r>
    <x v="52"/>
    <n v="530"/>
  </r>
  <r>
    <x v="53"/>
    <n v="540"/>
  </r>
  <r>
    <x v="54"/>
    <n v="550"/>
  </r>
  <r>
    <x v="55"/>
    <n v="560"/>
  </r>
  <r>
    <x v="56"/>
    <n v="570"/>
  </r>
  <r>
    <x v="57"/>
    <n v="580"/>
  </r>
  <r>
    <x v="58"/>
    <n v="590"/>
  </r>
  <r>
    <x v="59"/>
    <n v="600"/>
  </r>
  <r>
    <x v="60"/>
    <n v="610"/>
  </r>
  <r>
    <x v="61"/>
    <n v="620"/>
  </r>
  <r>
    <x v="62"/>
    <n v="630"/>
  </r>
  <r>
    <x v="63"/>
    <n v="640"/>
  </r>
  <r>
    <x v="64"/>
    <n v="650"/>
  </r>
  <r>
    <x v="65"/>
    <n v="660"/>
  </r>
  <r>
    <x v="66"/>
    <n v="670"/>
  </r>
  <r>
    <x v="67"/>
    <n v="680"/>
  </r>
  <r>
    <x v="68"/>
    <n v="690"/>
  </r>
  <r>
    <x v="69"/>
    <n v="700"/>
  </r>
  <r>
    <x v="70"/>
    <n v="710"/>
  </r>
  <r>
    <x v="71"/>
    <n v="720"/>
  </r>
  <r>
    <x v="72"/>
    <n v="730"/>
  </r>
  <r>
    <x v="73"/>
    <n v="740"/>
  </r>
  <r>
    <x v="74"/>
    <n v="750"/>
  </r>
  <r>
    <x v="75"/>
    <n v="760"/>
  </r>
  <r>
    <x v="76"/>
    <n v="770"/>
  </r>
  <r>
    <x v="77"/>
    <n v="780"/>
  </r>
  <r>
    <x v="78"/>
    <n v="790"/>
  </r>
  <r>
    <x v="79"/>
    <n v="800"/>
  </r>
  <r>
    <x v="80"/>
    <n v="810"/>
  </r>
  <r>
    <x v="81"/>
    <n v="820"/>
  </r>
  <r>
    <x v="82"/>
    <n v="830"/>
  </r>
  <r>
    <x v="83"/>
    <n v="840"/>
  </r>
  <r>
    <x v="84"/>
    <n v="850"/>
  </r>
  <r>
    <x v="85"/>
    <n v="860"/>
  </r>
  <r>
    <x v="86"/>
    <n v="870"/>
  </r>
  <r>
    <x v="87"/>
    <n v="880"/>
  </r>
  <r>
    <x v="88"/>
    <n v="890"/>
  </r>
  <r>
    <x v="89"/>
    <n v="900"/>
  </r>
  <r>
    <x v="90"/>
    <n v="910"/>
  </r>
  <r>
    <x v="91"/>
    <n v="920"/>
  </r>
  <r>
    <x v="92"/>
    <n v="930"/>
  </r>
  <r>
    <x v="93"/>
    <n v="940"/>
  </r>
  <r>
    <x v="94"/>
    <n v="950"/>
  </r>
  <r>
    <x v="95"/>
    <n v="960"/>
  </r>
  <r>
    <x v="96"/>
    <n v="970"/>
  </r>
  <r>
    <x v="97"/>
    <n v="980"/>
  </r>
  <r>
    <x v="98"/>
    <n v="990"/>
  </r>
  <r>
    <x v="99"/>
    <n v="1000"/>
  </r>
  <r>
    <x v="100"/>
    <n v="1010"/>
  </r>
  <r>
    <x v="101"/>
    <n v="1020"/>
  </r>
  <r>
    <x v="102"/>
    <n v="1030"/>
  </r>
  <r>
    <x v="103"/>
    <n v="1040"/>
  </r>
  <r>
    <x v="104"/>
    <n v="1050"/>
  </r>
  <r>
    <x v="105"/>
    <n v="1060"/>
  </r>
  <r>
    <x v="106"/>
    <n v="1070"/>
  </r>
  <r>
    <x v="107"/>
    <n v="1080"/>
  </r>
  <r>
    <x v="108"/>
    <n v="1090"/>
  </r>
  <r>
    <x v="109"/>
    <n v="1100"/>
  </r>
  <r>
    <x v="110"/>
    <n v="1110"/>
  </r>
  <r>
    <x v="111"/>
    <n v="1120"/>
  </r>
  <r>
    <x v="112"/>
    <n v="1130"/>
  </r>
  <r>
    <x v="113"/>
    <n v="1140"/>
  </r>
  <r>
    <x v="114"/>
    <n v="1150"/>
  </r>
  <r>
    <x v="115"/>
    <n v="1160"/>
  </r>
  <r>
    <x v="116"/>
    <n v="1170"/>
  </r>
  <r>
    <x v="117"/>
    <n v="1180"/>
  </r>
  <r>
    <x v="118"/>
    <n v="1190"/>
  </r>
  <r>
    <x v="119"/>
    <n v="1200"/>
  </r>
  <r>
    <x v="120"/>
    <n v="1210"/>
  </r>
  <r>
    <x v="121"/>
    <n v="1220"/>
  </r>
  <r>
    <x v="122"/>
    <n v="1230"/>
  </r>
  <r>
    <x v="123"/>
    <n v="1240"/>
  </r>
  <r>
    <x v="124"/>
    <n v="1250"/>
  </r>
  <r>
    <x v="125"/>
    <n v="1260"/>
  </r>
  <r>
    <x v="126"/>
    <n v="1270"/>
  </r>
  <r>
    <x v="127"/>
    <n v="1280"/>
  </r>
  <r>
    <x v="128"/>
    <n v="1290"/>
  </r>
  <r>
    <x v="129"/>
    <n v="1300"/>
  </r>
  <r>
    <x v="130"/>
    <n v="1310"/>
  </r>
  <r>
    <x v="131"/>
    <n v="1320"/>
  </r>
  <r>
    <x v="132"/>
    <n v="1330"/>
  </r>
  <r>
    <x v="133"/>
    <n v="1340"/>
  </r>
  <r>
    <x v="134"/>
    <n v="1350"/>
  </r>
  <r>
    <x v="135"/>
    <n v="1360"/>
  </r>
  <r>
    <x v="136"/>
    <n v="1370"/>
  </r>
  <r>
    <x v="137"/>
    <n v="1380"/>
  </r>
  <r>
    <x v="138"/>
    <n v="1390"/>
  </r>
  <r>
    <x v="139"/>
    <n v="1400"/>
  </r>
  <r>
    <x v="140"/>
    <n v="1410"/>
  </r>
  <r>
    <x v="141"/>
    <n v="1420"/>
  </r>
  <r>
    <x v="142"/>
    <n v="1430"/>
  </r>
  <r>
    <x v="143"/>
    <n v="1440"/>
  </r>
  <r>
    <x v="144"/>
    <n v="1450"/>
  </r>
  <r>
    <x v="145"/>
    <n v="1460"/>
  </r>
  <r>
    <x v="146"/>
    <n v="1470"/>
  </r>
  <r>
    <x v="147"/>
    <n v="1480"/>
  </r>
  <r>
    <x v="148"/>
    <n v="1490"/>
  </r>
  <r>
    <x v="149"/>
    <n v="1500"/>
  </r>
  <r>
    <x v="150"/>
    <n v="1510"/>
  </r>
  <r>
    <x v="151"/>
    <n v="1520"/>
  </r>
  <r>
    <x v="152"/>
    <n v="1530"/>
  </r>
  <r>
    <x v="153"/>
    <n v="1540"/>
  </r>
  <r>
    <x v="154"/>
    <n v="1550"/>
  </r>
  <r>
    <x v="155"/>
    <n v="1560"/>
  </r>
  <r>
    <x v="156"/>
    <n v="1570"/>
  </r>
  <r>
    <x v="157"/>
    <n v="1580"/>
  </r>
  <r>
    <x v="158"/>
    <n v="1590"/>
  </r>
  <r>
    <x v="159"/>
    <n v="1600"/>
  </r>
  <r>
    <x v="160"/>
    <n v="1610"/>
  </r>
  <r>
    <x v="161"/>
    <n v="1620"/>
  </r>
  <r>
    <x v="162"/>
    <n v="1630"/>
  </r>
  <r>
    <x v="163"/>
    <n v="1640"/>
  </r>
  <r>
    <x v="164"/>
    <n v="1650"/>
  </r>
  <r>
    <x v="165"/>
    <n v="1660"/>
  </r>
  <r>
    <x v="166"/>
    <n v="1670"/>
  </r>
  <r>
    <x v="167"/>
    <n v="1680"/>
  </r>
  <r>
    <x v="168"/>
    <n v="1690"/>
  </r>
  <r>
    <x v="169"/>
    <n v="1700"/>
  </r>
  <r>
    <x v="170"/>
    <n v="1710"/>
  </r>
  <r>
    <x v="171"/>
    <n v="1720"/>
  </r>
  <r>
    <x v="172"/>
    <n v="1730"/>
  </r>
  <r>
    <x v="173"/>
    <n v="1740"/>
  </r>
  <r>
    <x v="174"/>
    <n v="1750"/>
  </r>
  <r>
    <x v="175"/>
    <n v="1760"/>
  </r>
  <r>
    <x v="176"/>
    <n v="1770"/>
  </r>
  <r>
    <x v="177"/>
    <n v="1780"/>
  </r>
  <r>
    <x v="178"/>
    <n v="1790"/>
  </r>
  <r>
    <x v="179"/>
    <n v="1800"/>
  </r>
  <r>
    <x v="180"/>
    <n v="1810"/>
  </r>
  <r>
    <x v="181"/>
    <n v="1820"/>
  </r>
  <r>
    <x v="182"/>
    <n v="1830"/>
  </r>
  <r>
    <x v="183"/>
    <n v="1840"/>
  </r>
  <r>
    <x v="184"/>
    <n v="1850"/>
  </r>
  <r>
    <x v="185"/>
    <n v="1860"/>
  </r>
  <r>
    <x v="186"/>
    <n v="1870"/>
  </r>
  <r>
    <x v="187"/>
    <n v="1880"/>
  </r>
  <r>
    <x v="188"/>
    <n v="1890"/>
  </r>
  <r>
    <x v="189"/>
    <n v="1900"/>
  </r>
  <r>
    <x v="190"/>
    <n v="1910"/>
  </r>
  <r>
    <x v="191"/>
    <n v="1920"/>
  </r>
  <r>
    <x v="192"/>
    <n v="1930"/>
  </r>
  <r>
    <x v="193"/>
    <n v="1940"/>
  </r>
  <r>
    <x v="194"/>
    <n v="1950"/>
  </r>
  <r>
    <x v="195"/>
    <n v="1960"/>
  </r>
  <r>
    <x v="196"/>
    <n v="1970"/>
  </r>
  <r>
    <x v="197"/>
    <n v="1980"/>
  </r>
  <r>
    <x v="198"/>
    <n v="1990"/>
  </r>
  <r>
    <x v="199"/>
    <n v="2000"/>
  </r>
  <r>
    <x v="200"/>
    <n v="2010"/>
  </r>
  <r>
    <x v="201"/>
    <n v="2020"/>
  </r>
  <r>
    <x v="202"/>
    <n v="2030"/>
  </r>
  <r>
    <x v="203"/>
    <n v="2040"/>
  </r>
  <r>
    <x v="204"/>
    <n v="2050"/>
  </r>
  <r>
    <x v="205"/>
    <n v="2060"/>
  </r>
  <r>
    <x v="206"/>
    <n v="2070"/>
  </r>
  <r>
    <x v="207"/>
    <n v="2080"/>
  </r>
  <r>
    <x v="208"/>
    <n v="2090"/>
  </r>
  <r>
    <x v="209"/>
    <n v="2100"/>
  </r>
  <r>
    <x v="210"/>
    <n v="2110"/>
  </r>
  <r>
    <x v="211"/>
    <n v="2120"/>
  </r>
  <r>
    <x v="212"/>
    <n v="2130"/>
  </r>
  <r>
    <x v="213"/>
    <n v="2140"/>
  </r>
  <r>
    <x v="214"/>
    <n v="2150"/>
  </r>
  <r>
    <x v="215"/>
    <n v="2160"/>
  </r>
  <r>
    <x v="216"/>
    <n v="2170"/>
  </r>
  <r>
    <x v="217"/>
    <n v="2180"/>
  </r>
  <r>
    <x v="218"/>
    <n v="2190"/>
  </r>
  <r>
    <x v="219"/>
    <n v="2200"/>
  </r>
  <r>
    <x v="220"/>
    <n v="2210"/>
  </r>
  <r>
    <x v="221"/>
    <n v="2220"/>
  </r>
  <r>
    <x v="222"/>
    <n v="2230"/>
  </r>
  <r>
    <x v="223"/>
    <n v="2240"/>
  </r>
  <r>
    <x v="224"/>
    <n v="2250"/>
  </r>
  <r>
    <x v="225"/>
    <n v="2260"/>
  </r>
  <r>
    <x v="226"/>
    <n v="2270"/>
  </r>
  <r>
    <x v="227"/>
    <n v="2280"/>
  </r>
  <r>
    <x v="228"/>
    <n v="2290"/>
  </r>
  <r>
    <x v="229"/>
    <n v="2300"/>
  </r>
  <r>
    <x v="230"/>
    <n v="2310"/>
  </r>
  <r>
    <x v="231"/>
    <n v="2320"/>
  </r>
  <r>
    <x v="232"/>
    <n v="2330"/>
  </r>
  <r>
    <x v="233"/>
    <n v="2340"/>
  </r>
  <r>
    <x v="234"/>
    <n v="2350"/>
  </r>
  <r>
    <x v="235"/>
    <n v="2360"/>
  </r>
  <r>
    <x v="236"/>
    <n v="2370"/>
  </r>
  <r>
    <x v="237"/>
    <n v="2380"/>
  </r>
  <r>
    <x v="238"/>
    <n v="2390"/>
  </r>
  <r>
    <x v="239"/>
    <n v="2400"/>
  </r>
  <r>
    <x v="240"/>
    <n v="2410"/>
  </r>
  <r>
    <x v="241"/>
    <n v="2420"/>
  </r>
  <r>
    <x v="242"/>
    <n v="2430"/>
  </r>
  <r>
    <x v="243"/>
    <n v="2440"/>
  </r>
  <r>
    <x v="244"/>
    <n v="2450"/>
  </r>
  <r>
    <x v="245"/>
    <n v="2460"/>
  </r>
  <r>
    <x v="246"/>
    <n v="2470"/>
  </r>
  <r>
    <x v="247"/>
    <n v="2480"/>
  </r>
  <r>
    <x v="248"/>
    <n v="2490"/>
  </r>
  <r>
    <x v="249"/>
    <n v="2500"/>
  </r>
  <r>
    <x v="250"/>
    <n v="2510"/>
  </r>
  <r>
    <x v="251"/>
    <n v="2520"/>
  </r>
  <r>
    <x v="252"/>
    <n v="2530"/>
  </r>
  <r>
    <x v="253"/>
    <n v="2540"/>
  </r>
  <r>
    <x v="254"/>
    <n v="2550"/>
  </r>
  <r>
    <x v="255"/>
    <n v="2560"/>
  </r>
  <r>
    <x v="256"/>
    <n v="2570"/>
  </r>
  <r>
    <x v="257"/>
    <n v="2580"/>
  </r>
  <r>
    <x v="258"/>
    <n v="2590"/>
  </r>
  <r>
    <x v="259"/>
    <n v="2600"/>
  </r>
  <r>
    <x v="260"/>
    <n v="2610"/>
  </r>
  <r>
    <x v="261"/>
    <n v="2620"/>
  </r>
  <r>
    <x v="262"/>
    <n v="2630"/>
  </r>
  <r>
    <x v="263"/>
    <n v="2640"/>
  </r>
  <r>
    <x v="264"/>
    <n v="2650"/>
  </r>
  <r>
    <x v="265"/>
    <n v="2660"/>
  </r>
  <r>
    <x v="266"/>
    <n v="2670"/>
  </r>
  <r>
    <x v="267"/>
    <n v="2680"/>
  </r>
  <r>
    <x v="268"/>
    <n v="2690"/>
  </r>
  <r>
    <x v="269"/>
    <n v="2700"/>
  </r>
  <r>
    <x v="270"/>
    <n v="2710"/>
  </r>
  <r>
    <x v="271"/>
    <n v="2720"/>
  </r>
  <r>
    <x v="272"/>
    <n v="2730"/>
  </r>
  <r>
    <x v="273"/>
    <n v="2740"/>
  </r>
  <r>
    <x v="274"/>
    <n v="2750"/>
  </r>
  <r>
    <x v="275"/>
    <n v="2760"/>
  </r>
  <r>
    <x v="276"/>
    <n v="2770"/>
  </r>
  <r>
    <x v="277"/>
    <n v="2780"/>
  </r>
  <r>
    <x v="278"/>
    <n v="2790"/>
  </r>
  <r>
    <x v="279"/>
    <n v="2800"/>
  </r>
  <r>
    <x v="280"/>
    <n v="2810"/>
  </r>
  <r>
    <x v="281"/>
    <n v="2820"/>
  </r>
  <r>
    <x v="282"/>
    <n v="2830"/>
  </r>
  <r>
    <x v="283"/>
    <n v="2840"/>
  </r>
  <r>
    <x v="284"/>
    <n v="2850"/>
  </r>
  <r>
    <x v="285"/>
    <n v="2860"/>
  </r>
  <r>
    <x v="286"/>
    <n v="2870"/>
  </r>
  <r>
    <x v="287"/>
    <n v="2880"/>
  </r>
  <r>
    <x v="288"/>
    <n v="2890"/>
  </r>
  <r>
    <x v="289"/>
    <n v="2900"/>
  </r>
  <r>
    <x v="290"/>
    <n v="2910"/>
  </r>
  <r>
    <x v="291"/>
    <n v="2920"/>
  </r>
  <r>
    <x v="292"/>
    <n v="2930"/>
  </r>
  <r>
    <x v="293"/>
    <n v="2940"/>
  </r>
  <r>
    <x v="294"/>
    <n v="2950"/>
  </r>
  <r>
    <x v="295"/>
    <n v="2960"/>
  </r>
  <r>
    <x v="296"/>
    <n v="2970"/>
  </r>
  <r>
    <x v="297"/>
    <n v="2980"/>
  </r>
  <r>
    <x v="298"/>
    <n v="2990"/>
  </r>
  <r>
    <x v="299"/>
    <n v="3000"/>
  </r>
  <r>
    <x v="300"/>
    <n v="3010"/>
  </r>
  <r>
    <x v="301"/>
    <n v="3020"/>
  </r>
  <r>
    <x v="302"/>
    <n v="3030"/>
  </r>
  <r>
    <x v="303"/>
    <n v="3040"/>
  </r>
  <r>
    <x v="304"/>
    <n v="3050"/>
  </r>
  <r>
    <x v="305"/>
    <n v="3060"/>
  </r>
  <r>
    <x v="306"/>
    <n v="3070"/>
  </r>
  <r>
    <x v="307"/>
    <n v="3080"/>
  </r>
  <r>
    <x v="308"/>
    <n v="3090"/>
  </r>
  <r>
    <x v="309"/>
    <n v="3100"/>
  </r>
  <r>
    <x v="310"/>
    <n v="3110"/>
  </r>
  <r>
    <x v="311"/>
    <n v="3120"/>
  </r>
  <r>
    <x v="312"/>
    <n v="3130"/>
  </r>
  <r>
    <x v="313"/>
    <n v="3140"/>
  </r>
  <r>
    <x v="314"/>
    <n v="3150"/>
  </r>
  <r>
    <x v="315"/>
    <n v="3160"/>
  </r>
  <r>
    <x v="316"/>
    <n v="3170"/>
  </r>
  <r>
    <x v="317"/>
    <n v="3180"/>
  </r>
  <r>
    <x v="318"/>
    <n v="3190"/>
  </r>
  <r>
    <x v="319"/>
    <n v="3200"/>
  </r>
  <r>
    <x v="320"/>
    <n v="3210"/>
  </r>
  <r>
    <x v="321"/>
    <n v="3220"/>
  </r>
  <r>
    <x v="322"/>
    <n v="3230"/>
  </r>
  <r>
    <x v="323"/>
    <n v="3240"/>
  </r>
  <r>
    <x v="324"/>
    <n v="3250"/>
  </r>
  <r>
    <x v="325"/>
    <n v="3260"/>
  </r>
  <r>
    <x v="326"/>
    <n v="3270"/>
  </r>
  <r>
    <x v="327"/>
    <n v="3280"/>
  </r>
  <r>
    <x v="328"/>
    <n v="3290"/>
  </r>
  <r>
    <x v="329"/>
    <n v="3300"/>
  </r>
  <r>
    <x v="330"/>
    <n v="3310"/>
  </r>
  <r>
    <x v="331"/>
    <n v="3320"/>
  </r>
  <r>
    <x v="332"/>
    <n v="3330"/>
  </r>
  <r>
    <x v="333"/>
    <n v="3340"/>
  </r>
  <r>
    <x v="334"/>
    <n v="3350"/>
  </r>
  <r>
    <x v="335"/>
    <n v="3360"/>
  </r>
  <r>
    <x v="336"/>
    <n v="3370"/>
  </r>
  <r>
    <x v="337"/>
    <n v="3380"/>
  </r>
  <r>
    <x v="338"/>
    <n v="3390"/>
  </r>
  <r>
    <x v="339"/>
    <n v="3400"/>
  </r>
  <r>
    <x v="340"/>
    <n v="3410"/>
  </r>
  <r>
    <x v="341"/>
    <n v="3420"/>
  </r>
  <r>
    <x v="342"/>
    <n v="3430"/>
  </r>
  <r>
    <x v="343"/>
    <n v="3440"/>
  </r>
  <r>
    <x v="344"/>
    <n v="3450"/>
  </r>
  <r>
    <x v="345"/>
    <n v="3460"/>
  </r>
  <r>
    <x v="346"/>
    <n v="347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n v="12"/>
  </r>
  <r>
    <x v="1"/>
    <n v="15"/>
  </r>
  <r>
    <x v="0"/>
    <n v="18"/>
  </r>
  <r>
    <x v="1"/>
    <n v="21"/>
  </r>
  <r>
    <x v="2"/>
    <n v="24"/>
  </r>
  <r>
    <x v="3"/>
    <n v="27"/>
  </r>
  <r>
    <x v="0"/>
    <n v="30"/>
  </r>
  <r>
    <x v="1"/>
    <n v="33"/>
  </r>
  <r>
    <x v="2"/>
    <n v="36"/>
  </r>
  <r>
    <x v="2"/>
    <n v="1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0E65FB-F720-4818-9247-9272D85B7E32}"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O18:AP366" firstHeaderRow="1" firstDataRow="1" firstDataCol="1"/>
  <pivotFields count="2">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s>
  <rowFields count="1">
    <field x="0"/>
  </rowFields>
  <rowItems count="348">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58"/>
    </i>
    <i>
      <x v="59"/>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t="grand">
      <x/>
    </i>
  </rowItems>
  <colItems count="1">
    <i/>
  </colItems>
  <dataFields count="1">
    <dataField name="Sum of Sales"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D7825B-E055-4C4A-B535-8F0389288D6E}" name="PivotTable1" cacheId="2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C15" firstHeaderRow="0" firstDataRow="1" firstDataCol="1"/>
  <pivotFields count="7">
    <pivotField subtotalTop="0" showAll="0" insertBlankRow="1">
      <items count="7">
        <item x="0"/>
        <item x="1"/>
        <item x="2"/>
        <item x="3"/>
        <item x="4"/>
        <item x="5"/>
        <item t="default"/>
      </items>
    </pivotField>
    <pivotField subtotalTop="0" showAll="0" insertBlankRow="1" sortType="descending">
      <items count="4">
        <item x="2"/>
        <item x="0"/>
        <item x="1"/>
        <item t="default"/>
      </items>
    </pivotField>
    <pivotField axis="axisRow" subtotalTop="0" showAll="0" insertBlankRow="1" sortType="descending">
      <items count="12">
        <item x="7"/>
        <item x="9"/>
        <item x="8"/>
        <item x="6"/>
        <item x="5"/>
        <item x="4"/>
        <item x="10"/>
        <item x="2"/>
        <item x="3"/>
        <item x="1"/>
        <item x="0"/>
        <item t="default"/>
      </items>
      <autoSortScope>
        <pivotArea dataOnly="0" outline="0" fieldPosition="0">
          <references count="1">
            <reference field="4294967294" count="1" selected="0">
              <x v="0"/>
            </reference>
          </references>
        </pivotArea>
      </autoSortScope>
    </pivotField>
    <pivotField subtotalTop="0" showAll="0" insertBlankRow="1"/>
    <pivotField subtotalTop="0" showAll="0" insertBlankRow="1">
      <items count="4">
        <item x="2"/>
        <item x="1"/>
        <item x="0"/>
        <item t="default"/>
      </items>
    </pivotField>
    <pivotField dataField="1" subtotalTop="0" showAll="0" insertBlankRow="1"/>
    <pivotField dataField="1" subtotalTop="0" showAll="0" insertBlankRow="1"/>
  </pivotFields>
  <rowFields count="1">
    <field x="2"/>
  </rowFields>
  <rowItems count="12">
    <i>
      <x v="10"/>
    </i>
    <i>
      <x v="8"/>
    </i>
    <i>
      <x v="1"/>
    </i>
    <i>
      <x v="3"/>
    </i>
    <i>
      <x v="7"/>
    </i>
    <i>
      <x v="2"/>
    </i>
    <i>
      <x v="9"/>
    </i>
    <i>
      <x/>
    </i>
    <i>
      <x v="4"/>
    </i>
    <i>
      <x v="6"/>
    </i>
    <i>
      <x v="5"/>
    </i>
    <i t="grand">
      <x/>
    </i>
  </rowItems>
  <colFields count="1">
    <field x="-2"/>
  </colFields>
  <colItems count="2">
    <i>
      <x/>
    </i>
    <i i="1">
      <x v="1"/>
    </i>
  </colItems>
  <dataFields count="2">
    <dataField name="Sum of Sales Value (in INR Lakhs)" fld="6" baseField="0" baseItem="0" numFmtId="3"/>
    <dataField name="Sum of Qty" fld="5" baseField="0" baseItem="0" numFmtId="1"/>
  </dataFields>
  <formats count="3">
    <format dxfId="7">
      <pivotArea outline="0" collapsedLevelsAreSubtotals="1" fieldPosition="0"/>
    </format>
    <format dxfId="8">
      <pivotArea outline="0" fieldPosition="0">
        <references count="1">
          <reference field="4294967294" count="1">
            <x v="0"/>
          </reference>
        </references>
      </pivotArea>
    </format>
    <format dxfId="9">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InsertBlankRowDefault="1"/>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07051FF-883B-497A-89CD-1078F283F461}"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I4:J19" firstHeaderRow="1" firstDataRow="1" firstDataCol="1"/>
  <pivotFields count="3">
    <pivotField axis="axisRow"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axis="axisRow" showAll="0">
      <items count="5">
        <item x="0"/>
        <item x="1"/>
        <item x="2"/>
        <item x="3"/>
        <item t="default"/>
      </items>
      <extLst>
        <ext xmlns:x14="http://schemas.microsoft.com/office/spreadsheetml/2009/9/main" uri="{2946ED86-A175-432a-8AC1-64E0C546D7DE}">
          <x14:pivotField fillDownLabels="1"/>
        </ext>
      </extLst>
    </pivotField>
  </pivotFields>
  <rowFields count="2">
    <field x="2"/>
    <field x="0"/>
  </rowFields>
  <rowItems count="15">
    <i>
      <x v="1"/>
    </i>
    <i r="1">
      <x v="2"/>
    </i>
    <i r="1">
      <x v="3"/>
    </i>
    <i r="1">
      <x v="4"/>
    </i>
    <i r="1">
      <x v="5"/>
    </i>
    <i r="1">
      <x v="6"/>
    </i>
    <i r="1">
      <x v="7"/>
    </i>
    <i r="1">
      <x v="8"/>
    </i>
    <i r="1">
      <x v="9"/>
    </i>
    <i r="1">
      <x v="10"/>
    </i>
    <i r="1">
      <x v="11"/>
    </i>
    <i r="1">
      <x v="12"/>
    </i>
    <i>
      <x v="2"/>
    </i>
    <i r="1">
      <x v="1"/>
    </i>
    <i r="1">
      <x v="2"/>
    </i>
  </rowItems>
  <colItems count="1">
    <i/>
  </colItems>
  <dataFields count="1">
    <dataField name="Sum of Sales" fld="1"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2A08110-5487-4551-B66F-A7865291E357}" name="PivotTable6" cacheId="2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outline="1" outlineData="1" compactData="0" multipleFieldFilters="0">
  <location ref="P9:R13" firstHeaderRow="1" firstDataRow="2" firstDataCol="1"/>
  <pivotFields count="7">
    <pivotField axis="axisCol" compact="0" numFmtId="15" showAll="0" defaultSubtotal="0">
      <items count="6">
        <item x="0"/>
        <item x="1"/>
        <item x="2"/>
        <item x="3"/>
        <item x="4"/>
        <item x="5"/>
      </items>
    </pivotField>
    <pivotField axis="axisRow" compact="0" showAll="0" defaultSubtotal="0">
      <items count="3">
        <item x="1"/>
        <item x="0"/>
        <item x="2"/>
      </items>
    </pivotField>
    <pivotField compact="0" showAll="0" defaultSubtotal="0">
      <items count="11">
        <item x="0"/>
        <item x="1"/>
        <item x="3"/>
        <item x="2"/>
        <item x="10"/>
        <item x="4"/>
        <item x="5"/>
        <item x="6"/>
        <item x="8"/>
        <item x="9"/>
        <item x="7"/>
      </items>
    </pivotField>
    <pivotField compact="0" showAll="0" defaultSubtotal="0">
      <items count="30">
        <item x="10"/>
        <item x="18"/>
        <item x="14"/>
        <item x="27"/>
        <item x="9"/>
        <item x="8"/>
        <item x="7"/>
        <item x="6"/>
        <item x="29"/>
        <item x="15"/>
        <item x="26"/>
        <item x="5"/>
        <item x="4"/>
        <item x="21"/>
        <item x="25"/>
        <item x="20"/>
        <item x="19"/>
        <item x="24"/>
        <item x="13"/>
        <item x="12"/>
        <item x="28"/>
        <item x="23"/>
        <item x="17"/>
        <item x="11"/>
        <item x="22"/>
        <item x="3"/>
        <item x="16"/>
        <item x="2"/>
        <item x="1"/>
        <item x="0"/>
      </items>
    </pivotField>
    <pivotField compact="0" multipleItemSelectionAllowed="1" showAll="0" defaultSubtotal="0">
      <items count="3">
        <item h="1" x="2"/>
        <item x="1"/>
        <item h="1" x="0"/>
      </items>
    </pivotField>
    <pivotField dataField="1" compact="0" showAll="0" defaultSubtotal="0"/>
    <pivotField compact="0" numFmtId="167" showAll="0" defaultSubtotal="0"/>
  </pivotFields>
  <rowFields count="1">
    <field x="1"/>
  </rowFields>
  <rowItems count="3">
    <i>
      <x/>
    </i>
    <i>
      <x v="1"/>
    </i>
    <i>
      <x v="2"/>
    </i>
  </rowItems>
  <colFields count="1">
    <field x="0"/>
  </colFields>
  <colItems count="2">
    <i>
      <x v="1"/>
    </i>
    <i>
      <x v="4"/>
    </i>
  </colItems>
  <dataFields count="1">
    <dataField name="Sum of Qty" fld="5" baseField="0" baseItem="0"/>
  </dataFields>
  <pivotTableStyleInfo name="PivotStyleDark1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B57B9C2-9454-4D5A-8E41-C047ABA7D712}" name="PivotTable5"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3:N8" firstHeaderRow="1" firstDataRow="1" firstDataCol="1"/>
  <pivotFields count="2">
    <pivotField axis="axisRow" showAll="0">
      <items count="5">
        <item x="0"/>
        <item x="1"/>
        <item x="2"/>
        <item x="3"/>
        <item t="default"/>
      </items>
    </pivotField>
    <pivotField dataField="1" showAll="0"/>
  </pivotFields>
  <rowFields count="1">
    <field x="0"/>
  </rowFields>
  <rowItems count="5">
    <i>
      <x/>
    </i>
    <i>
      <x v="1"/>
    </i>
    <i>
      <x v="2"/>
    </i>
    <i>
      <x v="3"/>
    </i>
    <i t="grand">
      <x/>
    </i>
  </rowItems>
  <colItems count="1">
    <i/>
  </colItems>
  <dataFields count="1">
    <dataField name="Sum of Salary" fld="1" baseField="0" baseItem="0"/>
  </dataFields>
  <conditionalFormats count="1">
    <conditionalFormat priority="1">
      <pivotAreas count="1">
        <pivotArea type="data" collapsedLevelsAreSubtotals="1" fieldPosition="0">
          <references count="2">
            <reference field="4294967294" count="1" selected="0">
              <x v="0"/>
            </reference>
            <reference field="0" count="4">
              <x v="0"/>
              <x v="1"/>
              <x v="2"/>
              <x v="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0D3F4F2-F077-47C6-AE0B-795B4633654B}" name="PivotTable1" cacheId="2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outline="1" outlineData="1" compactData="0" multipleFieldFilters="0">
  <location ref="C12:D22" firstHeaderRow="1" firstDataRow="1" firstDataCol="1"/>
  <pivotFields count="7">
    <pivotField compact="0" numFmtId="15" showAll="0" defaultSubtotal="0">
      <items count="6">
        <item x="0"/>
        <item x="1"/>
        <item x="2"/>
        <item x="3"/>
        <item x="4"/>
        <item x="5"/>
      </items>
    </pivotField>
    <pivotField compact="0" showAll="0" defaultSubtotal="0">
      <items count="3">
        <item x="1"/>
        <item x="0"/>
        <item x="2"/>
      </items>
    </pivotField>
    <pivotField axis="axisRow" compact="0" showAll="0" defaultSubtotal="0">
      <items count="11">
        <item x="0"/>
        <item x="1"/>
        <item x="3"/>
        <item x="2"/>
        <item x="10"/>
        <item x="4"/>
        <item x="5"/>
        <item x="6"/>
        <item x="8"/>
        <item x="9"/>
        <item x="7"/>
      </items>
    </pivotField>
    <pivotField compact="0" showAll="0" measureFilter="1" defaultSubtotal="0">
      <items count="30">
        <item x="10"/>
        <item x="18"/>
        <item x="14"/>
        <item x="27"/>
        <item x="9"/>
        <item x="8"/>
        <item x="7"/>
        <item x="6"/>
        <item x="29"/>
        <item x="15"/>
        <item x="26"/>
        <item x="5"/>
        <item x="4"/>
        <item x="21"/>
        <item x="25"/>
        <item x="20"/>
        <item x="19"/>
        <item x="24"/>
        <item x="13"/>
        <item x="12"/>
        <item x="28"/>
        <item x="23"/>
        <item x="17"/>
        <item x="11"/>
        <item x="22"/>
        <item x="3"/>
        <item x="16"/>
        <item x="2"/>
        <item x="1"/>
        <item x="0"/>
      </items>
    </pivotField>
    <pivotField compact="0" multipleItemSelectionAllowed="1" showAll="0" defaultSubtotal="0">
      <items count="3">
        <item h="1" x="2"/>
        <item x="1"/>
        <item h="1" x="0"/>
      </items>
    </pivotField>
    <pivotField compact="0" showAll="0" defaultSubtotal="0"/>
    <pivotField dataField="1" compact="0" numFmtId="167" showAll="0" defaultSubtotal="0"/>
  </pivotFields>
  <rowFields count="1">
    <field x="2"/>
  </rowFields>
  <rowItems count="10">
    <i>
      <x/>
    </i>
    <i>
      <x v="1"/>
    </i>
    <i>
      <x v="2"/>
    </i>
    <i>
      <x v="4"/>
    </i>
    <i>
      <x v="5"/>
    </i>
    <i>
      <x v="6"/>
    </i>
    <i>
      <x v="7"/>
    </i>
    <i>
      <x v="8"/>
    </i>
    <i>
      <x v="9"/>
    </i>
    <i>
      <x v="10"/>
    </i>
  </rowItems>
  <colItems count="1">
    <i/>
  </colItems>
  <dataFields count="1">
    <dataField name="Sum of Sales Value (in INR Lakhs)" fld="6" baseField="0" baseItem="0" numFmtId="1"/>
  </dataFields>
  <pivotTableStyleInfo name="PivotStyleDark8" showRowHeaders="1" showColHeaders="1" showRowStripes="0" showColStripes="0" showLastColumn="1"/>
  <filters count="1">
    <filter fld="3" type="valueGreaterThan" evalOrder="-1" id="2" iMeasureFld="0">
      <autoFilter ref="A1">
        <filterColumn colId="0">
          <customFilters>
            <customFilter operator="greaterThan" val="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B41ECAD-73E8-454F-BAEC-AE099890D1E4}"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6:O12" firstHeaderRow="1" firstDataRow="1" firstDataCol="1"/>
  <pivotFields count="2">
    <pivotField axis="axisRow" showAll="0">
      <items count="6">
        <item x="0"/>
        <item x="1"/>
        <item x="2"/>
        <item x="3"/>
        <item x="4"/>
        <item t="default"/>
      </items>
    </pivotField>
    <pivotField dataField="1" showAll="0"/>
  </pivotFields>
  <rowFields count="1">
    <field x="0"/>
  </rowFields>
  <rowItems count="6">
    <i>
      <x/>
    </i>
    <i>
      <x v="1"/>
    </i>
    <i>
      <x v="2"/>
    </i>
    <i>
      <x v="3"/>
    </i>
    <i>
      <x v="4"/>
    </i>
    <i t="grand">
      <x/>
    </i>
  </rowItems>
  <colItems count="1">
    <i/>
  </colItems>
  <dataFields count="1">
    <dataField name="Sum of SALES"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nel" xr10:uid="{F2770BEA-9E3A-4491-88B0-06C04CCA647B}" sourceName="Channel">
  <pivotTables>
    <pivotTable tabId="14" name="PivotTable1"/>
  </pivotTables>
  <data>
    <tabular pivotCacheId="43606299">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E56E9CAD-C613-4CD2-8FD8-62D3625AE5DB}" sourceName="Category">
  <pivotTables>
    <pivotTable tabId="16" name="PivotTable1"/>
    <pivotTable tabId="16" name="PivotTable6"/>
  </pivotTables>
  <data>
    <tabular pivotCacheId="43606299">
      <items count="3">
        <i x="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annel" xr10:uid="{E10D7511-9357-4CE6-B26E-DF7F02D00584}" cache="Slicer_Channel" caption="Channel"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E69BF461-A9CE-41C9-BA79-F4DED5D2A5B9}" cache="Slicer_Category" caption="Category" columnCoun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D8646A-5712-4586-8E34-A36CA63E2B3B}" name="Table1" displayName="Table1" ref="S5:W9" totalsRowShown="0">
  <autoFilter ref="S5:W9" xr:uid="{58D8646A-5712-4586-8E34-A36CA63E2B3B}"/>
  <tableColumns count="5">
    <tableColumn id="1" xr3:uid="{3301E3FD-6CD6-4054-8212-A473A29951BE}" name="Name"/>
    <tableColumn id="2" xr3:uid="{1DD5B248-6DDD-4372-BAEA-8EA49A74D877}" name="A"/>
    <tableColumn id="3" xr3:uid="{6AD6CB6F-F340-47E3-A489-488AB3400A2F}" name="B"/>
    <tableColumn id="4" xr3:uid="{A69EC1D5-C359-465E-8794-1A486F27DFC6}" name="C"/>
    <tableColumn id="5" xr3:uid="{3F045BC3-AE3E-4AD5-9B67-7A76A5C5CECA}" nam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A89C11-6958-4F6F-85A3-F5EE80A2F4A0}" name="Table2" displayName="Table2" ref="AA11:AE15" totalsRowShown="0">
  <autoFilter ref="AA11:AE15" xr:uid="{DEA89C11-6958-4F6F-85A3-F5EE80A2F4A0}"/>
  <tableColumns count="5">
    <tableColumn id="1" xr3:uid="{CBCECE03-F755-4424-87F8-EAF7CF161A16}" name="Column1"/>
    <tableColumn id="2" xr3:uid="{5B9F2A76-4776-4D0D-A189-53553CFF3A7F}" name="Column2"/>
    <tableColumn id="3" xr3:uid="{D7CE4DBE-901E-4B7D-9731-107A154DFF69}" name="Column3"/>
    <tableColumn id="4" xr3:uid="{BB1772FE-360B-4CE3-911E-DD46061A102B}" name="Column4"/>
    <tableColumn id="5" xr3:uid="{094BD387-8399-4D98-9234-3FFE891233EC}" name="Column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Month" xr10:uid="{6F5AF664-DB1A-4A31-A444-47CFBC179BEE}" sourceName="Month">
  <pivotTables>
    <pivotTable tabId="14" name="PivotTable1"/>
  </pivotTables>
  <state minimalRefreshVersion="6" lastRefreshVersion="6" pivotCacheId="43606299" filterType="unknown">
    <bounds startDate="2020-01-01T00:00:00" endDate="203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Month 1" xr10:uid="{10CE87E4-2A07-4316-8BC5-D316C577DA71}" cache="NativeTimeline_Month" caption="Month" level="1" selectionLevel="0" scrollPosition="2020-01-01T00:00:00"/>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table" Target="../tables/table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1.xml"/><Relationship Id="rId5" Type="http://schemas.openxmlformats.org/officeDocument/2006/relationships/drawing" Target="../drawings/drawing2.xml"/><Relationship Id="rId4" Type="http://schemas.openxmlformats.org/officeDocument/2006/relationships/printerSettings" Target="../printerSettings/printerSettings6.bin"/><Relationship Id="rId9" Type="http://schemas.microsoft.com/office/2011/relationships/timeline" Target="../timelines/timeline1.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microsoft.com/office/2007/relationships/slicer" Target="../slicers/slicer2.xml"/><Relationship Id="rId5" Type="http://schemas.openxmlformats.org/officeDocument/2006/relationships/drawing" Target="../drawings/drawing3.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C8EE4-0801-4677-8882-2515BF64D197}">
  <dimension ref="A3:J8"/>
  <sheetViews>
    <sheetView zoomScale="140" zoomScaleNormal="140" workbookViewId="0">
      <selection activeCell="D10" sqref="D10"/>
    </sheetView>
  </sheetViews>
  <sheetFormatPr defaultRowHeight="14.5" x14ac:dyDescent="0.35"/>
  <cols>
    <col min="5" max="5" width="12.81640625" customWidth="1"/>
    <col min="6" max="6" width="12.90625" bestFit="1" customWidth="1"/>
    <col min="7" max="7" width="3.90625" bestFit="1" customWidth="1"/>
    <col min="9" max="9" width="14.54296875" customWidth="1"/>
  </cols>
  <sheetData>
    <row r="3" spans="1:10" x14ac:dyDescent="0.35">
      <c r="A3" t="s">
        <v>0</v>
      </c>
      <c r="C3" s="13">
        <v>8</v>
      </c>
      <c r="D3" s="23" t="s">
        <v>207</v>
      </c>
      <c r="F3" t="s">
        <v>270</v>
      </c>
      <c r="G3" t="s">
        <v>271</v>
      </c>
    </row>
    <row r="4" spans="1:10" x14ac:dyDescent="0.35">
      <c r="C4" s="14">
        <v>1</v>
      </c>
      <c r="D4" s="4">
        <v>1</v>
      </c>
      <c r="E4" s="17"/>
      <c r="F4" s="18" t="s">
        <v>272</v>
      </c>
      <c r="G4">
        <v>11</v>
      </c>
    </row>
    <row r="5" spans="1:10" x14ac:dyDescent="0.35">
      <c r="C5" s="14">
        <v>3</v>
      </c>
      <c r="D5" s="4">
        <v>3</v>
      </c>
      <c r="E5" s="15"/>
      <c r="F5" t="s">
        <v>226</v>
      </c>
      <c r="G5">
        <v>12</v>
      </c>
    </row>
    <row r="6" spans="1:10" x14ac:dyDescent="0.35">
      <c r="C6" s="14">
        <v>7</v>
      </c>
      <c r="D6" s="4">
        <v>7</v>
      </c>
      <c r="E6" s="16"/>
      <c r="F6" t="s">
        <v>273</v>
      </c>
      <c r="G6">
        <v>13</v>
      </c>
    </row>
    <row r="7" spans="1:10" x14ac:dyDescent="0.35">
      <c r="C7" s="14">
        <v>9</v>
      </c>
      <c r="D7" s="4">
        <v>9</v>
      </c>
      <c r="E7" s="15"/>
      <c r="I7" t="s">
        <v>274</v>
      </c>
      <c r="J7">
        <v>45</v>
      </c>
    </row>
    <row r="8" spans="1:10" s="2" customFormat="1" x14ac:dyDescent="0.35">
      <c r="B8" s="10" t="s">
        <v>1</v>
      </c>
      <c r="C8" s="10">
        <f>SUM(C3:C7)</f>
        <v>28</v>
      </c>
      <c r="D8" s="10">
        <f>SUM(D3:D7)</f>
        <v>20</v>
      </c>
      <c r="E8" s="20"/>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C6A76-D3FE-45FC-98EE-586867D3FA1F}">
  <dimension ref="A1:I58"/>
  <sheetViews>
    <sheetView zoomScale="110" zoomScaleNormal="110" workbookViewId="0">
      <selection activeCell="K2" sqref="K2"/>
    </sheetView>
  </sheetViews>
  <sheetFormatPr defaultRowHeight="14.5" x14ac:dyDescent="0.35"/>
  <cols>
    <col min="1" max="1" width="11.1796875" bestFit="1" customWidth="1"/>
    <col min="2" max="2" width="15.81640625" bestFit="1" customWidth="1"/>
    <col min="3" max="3" width="16.26953125" customWidth="1"/>
    <col min="4" max="4" width="14.26953125" customWidth="1"/>
    <col min="5" max="5" width="14.7265625" bestFit="1" customWidth="1"/>
    <col min="6" max="6" width="8.7265625" bestFit="1" customWidth="1"/>
    <col min="7" max="7" width="12.1796875" bestFit="1" customWidth="1"/>
    <col min="9" max="9" width="10" bestFit="1" customWidth="1"/>
  </cols>
  <sheetData>
    <row r="1" spans="1:9" s="2" customFormat="1" x14ac:dyDescent="0.35">
      <c r="A1" t="s">
        <v>2</v>
      </c>
      <c r="B1" t="s">
        <v>3</v>
      </c>
      <c r="C1" t="s">
        <v>4</v>
      </c>
      <c r="D1" t="s">
        <v>191</v>
      </c>
      <c r="E1" t="s">
        <v>7</v>
      </c>
      <c r="F1" t="s">
        <v>8</v>
      </c>
      <c r="G1" t="s">
        <v>209</v>
      </c>
      <c r="H1"/>
      <c r="I1" s="36"/>
    </row>
    <row r="2" spans="1:9" x14ac:dyDescent="0.35">
      <c r="A2" t="s">
        <v>9</v>
      </c>
      <c r="B2" t="s">
        <v>10</v>
      </c>
      <c r="C2" t="s">
        <v>60</v>
      </c>
      <c r="D2" t="s">
        <v>11</v>
      </c>
      <c r="E2" t="s">
        <v>12</v>
      </c>
      <c r="F2">
        <v>65</v>
      </c>
      <c r="G2">
        <v>11196.64</v>
      </c>
      <c r="H2" s="2"/>
      <c r="I2" s="5"/>
    </row>
    <row r="3" spans="1:9" x14ac:dyDescent="0.35">
      <c r="A3" t="s">
        <v>9</v>
      </c>
      <c r="B3" t="s">
        <v>10</v>
      </c>
      <c r="C3" t="s">
        <v>184</v>
      </c>
      <c r="D3" t="s">
        <v>13</v>
      </c>
      <c r="E3" t="s">
        <v>12</v>
      </c>
      <c r="F3">
        <v>45</v>
      </c>
      <c r="G3">
        <v>3510.45</v>
      </c>
    </row>
    <row r="4" spans="1:9" x14ac:dyDescent="0.35">
      <c r="A4" t="s">
        <v>9</v>
      </c>
      <c r="B4" t="s">
        <v>10</v>
      </c>
      <c r="C4" t="s">
        <v>66</v>
      </c>
      <c r="D4" t="s">
        <v>11</v>
      </c>
      <c r="E4" t="s">
        <v>12</v>
      </c>
      <c r="F4">
        <v>75</v>
      </c>
      <c r="G4">
        <v>10725.1</v>
      </c>
      <c r="I4" s="5"/>
    </row>
    <row r="5" spans="1:9" x14ac:dyDescent="0.35">
      <c r="A5" t="s">
        <v>9</v>
      </c>
      <c r="B5" t="s">
        <v>10</v>
      </c>
      <c r="C5" t="s">
        <v>88</v>
      </c>
      <c r="D5" t="s">
        <v>15</v>
      </c>
      <c r="E5" t="s">
        <v>12</v>
      </c>
      <c r="F5">
        <v>16</v>
      </c>
      <c r="G5">
        <v>2912</v>
      </c>
    </row>
    <row r="6" spans="1:9" x14ac:dyDescent="0.35">
      <c r="A6" t="s">
        <v>9</v>
      </c>
      <c r="B6" t="s">
        <v>10</v>
      </c>
      <c r="C6" t="s">
        <v>89</v>
      </c>
      <c r="D6" t="s">
        <v>11</v>
      </c>
      <c r="E6" t="s">
        <v>12</v>
      </c>
      <c r="F6">
        <v>28</v>
      </c>
      <c r="G6">
        <v>7644</v>
      </c>
    </row>
    <row r="7" spans="1:9" x14ac:dyDescent="0.35">
      <c r="A7" t="s">
        <v>9</v>
      </c>
      <c r="B7" t="s">
        <v>10</v>
      </c>
      <c r="C7" t="s">
        <v>179</v>
      </c>
      <c r="D7" t="s">
        <v>13</v>
      </c>
      <c r="E7" t="s">
        <v>12</v>
      </c>
      <c r="F7">
        <v>28</v>
      </c>
      <c r="G7">
        <v>5441.9599999999991</v>
      </c>
    </row>
    <row r="8" spans="1:9" x14ac:dyDescent="0.35">
      <c r="A8" t="s">
        <v>9</v>
      </c>
      <c r="B8" t="s">
        <v>10</v>
      </c>
      <c r="C8" t="s">
        <v>106</v>
      </c>
      <c r="D8" t="s">
        <v>11</v>
      </c>
      <c r="E8" t="s">
        <v>12</v>
      </c>
      <c r="F8">
        <v>144</v>
      </c>
      <c r="G8">
        <v>28080.48</v>
      </c>
    </row>
    <row r="9" spans="1:9" x14ac:dyDescent="0.35">
      <c r="A9" t="s">
        <v>9</v>
      </c>
      <c r="B9" t="s">
        <v>10</v>
      </c>
      <c r="C9" t="s">
        <v>126</v>
      </c>
      <c r="D9" t="s">
        <v>11</v>
      </c>
      <c r="E9" t="s">
        <v>12</v>
      </c>
      <c r="F9">
        <v>18</v>
      </c>
      <c r="G9">
        <v>7020.1200000000008</v>
      </c>
    </row>
    <row r="10" spans="1:9" x14ac:dyDescent="0.35">
      <c r="A10" t="s">
        <v>9</v>
      </c>
      <c r="B10" t="s">
        <v>10</v>
      </c>
      <c r="C10" t="s">
        <v>129</v>
      </c>
      <c r="D10" t="s">
        <v>15</v>
      </c>
      <c r="E10" t="s">
        <v>12</v>
      </c>
      <c r="F10">
        <v>6</v>
      </c>
      <c r="G10">
        <v>2336.12</v>
      </c>
    </row>
    <row r="11" spans="1:9" x14ac:dyDescent="0.35">
      <c r="A11" t="s">
        <v>9</v>
      </c>
      <c r="B11" t="s">
        <v>10</v>
      </c>
      <c r="C11" t="s">
        <v>163</v>
      </c>
      <c r="D11" t="s">
        <v>11</v>
      </c>
      <c r="E11" t="s">
        <v>12</v>
      </c>
      <c r="F11">
        <v>122</v>
      </c>
      <c r="G11">
        <v>31720.999999999996</v>
      </c>
    </row>
    <row r="12" spans="1:9" x14ac:dyDescent="0.35">
      <c r="A12" t="s">
        <v>9</v>
      </c>
      <c r="B12" t="s">
        <v>10</v>
      </c>
      <c r="C12" t="s">
        <v>166</v>
      </c>
      <c r="D12" t="s">
        <v>15</v>
      </c>
      <c r="E12" t="s">
        <v>12</v>
      </c>
      <c r="F12">
        <v>6</v>
      </c>
      <c r="G12">
        <v>1248.04</v>
      </c>
    </row>
    <row r="13" spans="1:9" x14ac:dyDescent="0.35">
      <c r="A13" t="s">
        <v>9</v>
      </c>
      <c r="B13" t="s">
        <v>10</v>
      </c>
      <c r="C13" t="s">
        <v>172</v>
      </c>
      <c r="D13" t="s">
        <v>11</v>
      </c>
      <c r="E13" t="s">
        <v>12</v>
      </c>
      <c r="F13">
        <v>30</v>
      </c>
      <c r="G13">
        <v>9750.0400000000009</v>
      </c>
    </row>
    <row r="14" spans="1:9" x14ac:dyDescent="0.35">
      <c r="A14" t="s">
        <v>9</v>
      </c>
      <c r="B14" t="s">
        <v>10</v>
      </c>
      <c r="C14" t="s">
        <v>173</v>
      </c>
      <c r="D14" t="s">
        <v>13</v>
      </c>
      <c r="E14" t="s">
        <v>12</v>
      </c>
      <c r="F14">
        <v>30</v>
      </c>
      <c r="G14">
        <v>7410.08</v>
      </c>
    </row>
    <row r="15" spans="1:9" x14ac:dyDescent="0.35">
      <c r="A15" t="s">
        <v>9</v>
      </c>
      <c r="B15" t="s">
        <v>10</v>
      </c>
      <c r="C15" t="s">
        <v>176</v>
      </c>
      <c r="D15" t="s">
        <v>11</v>
      </c>
      <c r="E15" t="s">
        <v>12</v>
      </c>
      <c r="F15">
        <v>25</v>
      </c>
      <c r="G15">
        <v>7962.619999999999</v>
      </c>
    </row>
    <row r="16" spans="1:9" x14ac:dyDescent="0.35">
      <c r="A16" t="s">
        <v>9</v>
      </c>
      <c r="B16" t="s">
        <v>10</v>
      </c>
      <c r="C16" t="s">
        <v>177</v>
      </c>
      <c r="D16" t="s">
        <v>11</v>
      </c>
      <c r="E16" t="s">
        <v>12</v>
      </c>
      <c r="F16">
        <v>2</v>
      </c>
      <c r="G16">
        <v>650</v>
      </c>
    </row>
    <row r="17" spans="1:7" x14ac:dyDescent="0.35">
      <c r="A17" t="s">
        <v>9</v>
      </c>
      <c r="B17" t="s">
        <v>16</v>
      </c>
      <c r="C17" t="s">
        <v>185</v>
      </c>
      <c r="D17" t="s">
        <v>11</v>
      </c>
      <c r="E17" t="s">
        <v>12</v>
      </c>
      <c r="F17">
        <v>60</v>
      </c>
      <c r="G17">
        <v>28005.739999999998</v>
      </c>
    </row>
    <row r="18" spans="1:7" x14ac:dyDescent="0.35">
      <c r="A18" t="s">
        <v>9</v>
      </c>
      <c r="B18" t="s">
        <v>16</v>
      </c>
      <c r="C18" t="s">
        <v>185</v>
      </c>
      <c r="D18" t="s">
        <v>11</v>
      </c>
      <c r="E18" t="s">
        <v>14</v>
      </c>
      <c r="F18">
        <v>-5</v>
      </c>
      <c r="G18">
        <v>0</v>
      </c>
    </row>
    <row r="19" spans="1:7" x14ac:dyDescent="0.35">
      <c r="A19" t="s">
        <v>9</v>
      </c>
      <c r="B19" t="s">
        <v>16</v>
      </c>
      <c r="C19" t="s">
        <v>17</v>
      </c>
      <c r="D19" t="s">
        <v>15</v>
      </c>
      <c r="E19" t="s">
        <v>12</v>
      </c>
      <c r="F19">
        <v>4</v>
      </c>
      <c r="G19">
        <v>4307.8839209999996</v>
      </c>
    </row>
    <row r="20" spans="1:7" x14ac:dyDescent="0.35">
      <c r="A20" t="s">
        <v>9</v>
      </c>
      <c r="B20" t="s">
        <v>10</v>
      </c>
      <c r="C20" t="s">
        <v>64</v>
      </c>
      <c r="D20" t="s">
        <v>13</v>
      </c>
      <c r="E20" t="s">
        <v>12</v>
      </c>
      <c r="F20">
        <v>24</v>
      </c>
      <c r="G20">
        <v>7020.24</v>
      </c>
    </row>
    <row r="21" spans="1:7" x14ac:dyDescent="0.35">
      <c r="A21" t="s">
        <v>9</v>
      </c>
      <c r="B21" t="s">
        <v>10</v>
      </c>
      <c r="C21" t="s">
        <v>65</v>
      </c>
      <c r="D21" t="s">
        <v>11</v>
      </c>
      <c r="E21" t="s">
        <v>12</v>
      </c>
      <c r="F21">
        <v>5</v>
      </c>
      <c r="G21">
        <v>1625</v>
      </c>
    </row>
    <row r="22" spans="1:7" x14ac:dyDescent="0.35">
      <c r="A22" t="s">
        <v>9</v>
      </c>
      <c r="B22" t="s">
        <v>10</v>
      </c>
      <c r="C22" t="s">
        <v>65</v>
      </c>
      <c r="D22" t="s">
        <v>11</v>
      </c>
      <c r="E22" t="s">
        <v>14</v>
      </c>
      <c r="F22">
        <v>-1</v>
      </c>
      <c r="G22">
        <v>0</v>
      </c>
    </row>
    <row r="23" spans="1:7" x14ac:dyDescent="0.35">
      <c r="A23" t="s">
        <v>9</v>
      </c>
      <c r="B23" t="s">
        <v>16</v>
      </c>
      <c r="C23" t="s">
        <v>46</v>
      </c>
      <c r="D23" t="s">
        <v>15</v>
      </c>
      <c r="E23" t="s">
        <v>12</v>
      </c>
      <c r="F23">
        <v>231</v>
      </c>
      <c r="G23">
        <v>268281.40999999997</v>
      </c>
    </row>
    <row r="24" spans="1:7" x14ac:dyDescent="0.35">
      <c r="A24" t="s">
        <v>9</v>
      </c>
      <c r="B24" t="s">
        <v>16</v>
      </c>
      <c r="C24" t="s">
        <v>46</v>
      </c>
      <c r="D24" t="s">
        <v>15</v>
      </c>
      <c r="E24" t="s">
        <v>14</v>
      </c>
      <c r="F24">
        <v>-11</v>
      </c>
      <c r="G24">
        <v>0</v>
      </c>
    </row>
    <row r="25" spans="1:7" x14ac:dyDescent="0.35">
      <c r="A25" t="s">
        <v>9</v>
      </c>
      <c r="B25" t="s">
        <v>16</v>
      </c>
      <c r="C25" t="s">
        <v>49</v>
      </c>
      <c r="D25" t="s">
        <v>13</v>
      </c>
      <c r="E25" t="s">
        <v>12</v>
      </c>
      <c r="F25">
        <v>331</v>
      </c>
      <c r="G25">
        <v>426840.33</v>
      </c>
    </row>
    <row r="26" spans="1:7" x14ac:dyDescent="0.35">
      <c r="A26" t="s">
        <v>9</v>
      </c>
      <c r="B26" t="s">
        <v>16</v>
      </c>
      <c r="C26" t="s">
        <v>49</v>
      </c>
      <c r="D26" t="s">
        <v>13</v>
      </c>
      <c r="E26" t="s">
        <v>14</v>
      </c>
      <c r="F26">
        <v>-11</v>
      </c>
      <c r="G26">
        <v>0</v>
      </c>
    </row>
    <row r="27" spans="1:7" x14ac:dyDescent="0.35">
      <c r="A27" t="s">
        <v>9</v>
      </c>
      <c r="B27" t="s">
        <v>16</v>
      </c>
      <c r="C27" t="s">
        <v>52</v>
      </c>
      <c r="D27" t="s">
        <v>11</v>
      </c>
      <c r="E27" t="s">
        <v>12</v>
      </c>
      <c r="F27">
        <v>1116</v>
      </c>
      <c r="G27">
        <v>428699.63999999949</v>
      </c>
    </row>
    <row r="28" spans="1:7" x14ac:dyDescent="0.35">
      <c r="A28" t="s">
        <v>9</v>
      </c>
      <c r="B28" t="s">
        <v>16</v>
      </c>
      <c r="C28" t="s">
        <v>52</v>
      </c>
      <c r="D28" t="s">
        <v>11</v>
      </c>
      <c r="E28" t="s">
        <v>14</v>
      </c>
      <c r="F28">
        <v>-34</v>
      </c>
      <c r="G28">
        <v>0</v>
      </c>
    </row>
    <row r="29" spans="1:7" x14ac:dyDescent="0.35">
      <c r="A29" t="s">
        <v>9</v>
      </c>
      <c r="B29" t="s">
        <v>16</v>
      </c>
      <c r="C29" t="s">
        <v>53</v>
      </c>
      <c r="D29" t="s">
        <v>11</v>
      </c>
      <c r="E29" t="s">
        <v>12</v>
      </c>
      <c r="F29">
        <v>3003</v>
      </c>
      <c r="G29">
        <v>1374831.2199999997</v>
      </c>
    </row>
    <row r="30" spans="1:7" x14ac:dyDescent="0.35">
      <c r="A30" t="s">
        <v>9</v>
      </c>
      <c r="B30" t="s">
        <v>16</v>
      </c>
      <c r="C30" t="s">
        <v>53</v>
      </c>
      <c r="D30" t="s">
        <v>11</v>
      </c>
      <c r="E30" t="s">
        <v>14</v>
      </c>
      <c r="F30">
        <v>-121</v>
      </c>
      <c r="G30">
        <v>0</v>
      </c>
    </row>
    <row r="31" spans="1:7" x14ac:dyDescent="0.35">
      <c r="A31" t="s">
        <v>9</v>
      </c>
      <c r="B31" t="s">
        <v>16</v>
      </c>
      <c r="C31" t="s">
        <v>55</v>
      </c>
      <c r="D31" t="s">
        <v>11</v>
      </c>
      <c r="E31" t="s">
        <v>12</v>
      </c>
      <c r="F31">
        <v>267</v>
      </c>
      <c r="G31">
        <v>179342.76999999996</v>
      </c>
    </row>
    <row r="32" spans="1:7" x14ac:dyDescent="0.35">
      <c r="A32" t="s">
        <v>9</v>
      </c>
      <c r="B32" t="s">
        <v>16</v>
      </c>
      <c r="C32" t="s">
        <v>55</v>
      </c>
      <c r="D32" t="s">
        <v>11</v>
      </c>
      <c r="E32" t="s">
        <v>14</v>
      </c>
      <c r="F32">
        <v>-14</v>
      </c>
      <c r="G32">
        <v>0</v>
      </c>
    </row>
    <row r="33" spans="1:7" x14ac:dyDescent="0.35">
      <c r="A33" t="s">
        <v>9</v>
      </c>
      <c r="B33" t="s">
        <v>16</v>
      </c>
      <c r="C33" t="s">
        <v>186</v>
      </c>
      <c r="D33" t="s">
        <v>11</v>
      </c>
      <c r="E33" t="s">
        <v>12</v>
      </c>
      <c r="F33">
        <v>14</v>
      </c>
      <c r="G33">
        <v>8662.9500000000007</v>
      </c>
    </row>
    <row r="34" spans="1:7" x14ac:dyDescent="0.35">
      <c r="A34" t="s">
        <v>9</v>
      </c>
      <c r="B34" t="s">
        <v>16</v>
      </c>
      <c r="C34" t="s">
        <v>186</v>
      </c>
      <c r="D34" t="s">
        <v>11</v>
      </c>
      <c r="E34" t="s">
        <v>14</v>
      </c>
      <c r="F34">
        <v>-1</v>
      </c>
      <c r="G34">
        <v>0</v>
      </c>
    </row>
    <row r="35" spans="1:7" x14ac:dyDescent="0.35">
      <c r="A35" t="s">
        <v>9</v>
      </c>
      <c r="B35" t="s">
        <v>16</v>
      </c>
      <c r="C35" t="s">
        <v>56</v>
      </c>
      <c r="D35" t="s">
        <v>11</v>
      </c>
      <c r="E35" t="s">
        <v>12</v>
      </c>
      <c r="F35">
        <v>92</v>
      </c>
      <c r="G35">
        <v>41462.409999999996</v>
      </c>
    </row>
    <row r="36" spans="1:7" x14ac:dyDescent="0.35">
      <c r="A36" t="s">
        <v>9</v>
      </c>
      <c r="B36" t="s">
        <v>16</v>
      </c>
      <c r="C36" t="s">
        <v>56</v>
      </c>
      <c r="D36" t="s">
        <v>11</v>
      </c>
      <c r="E36" t="s">
        <v>14</v>
      </c>
      <c r="F36">
        <v>-1</v>
      </c>
      <c r="G36">
        <v>0</v>
      </c>
    </row>
    <row r="37" spans="1:7" x14ac:dyDescent="0.35">
      <c r="A37" t="s">
        <v>9</v>
      </c>
      <c r="B37" t="s">
        <v>16</v>
      </c>
      <c r="C37" t="s">
        <v>57</v>
      </c>
      <c r="D37" t="s">
        <v>11</v>
      </c>
      <c r="E37" t="s">
        <v>12</v>
      </c>
      <c r="F37">
        <v>127</v>
      </c>
      <c r="G37">
        <v>60902.95</v>
      </c>
    </row>
    <row r="38" spans="1:7" x14ac:dyDescent="0.35">
      <c r="A38" t="s">
        <v>9</v>
      </c>
      <c r="B38" t="s">
        <v>16</v>
      </c>
      <c r="C38" t="s">
        <v>57</v>
      </c>
      <c r="D38" t="s">
        <v>11</v>
      </c>
      <c r="E38" t="s">
        <v>14</v>
      </c>
      <c r="F38">
        <v>-6</v>
      </c>
      <c r="G38">
        <v>0</v>
      </c>
    </row>
    <row r="39" spans="1:7" x14ac:dyDescent="0.35">
      <c r="A39" t="s">
        <v>9</v>
      </c>
      <c r="B39" t="s">
        <v>16</v>
      </c>
      <c r="C39" t="s">
        <v>58</v>
      </c>
      <c r="D39" t="s">
        <v>11</v>
      </c>
      <c r="E39" t="s">
        <v>12</v>
      </c>
      <c r="F39">
        <v>102</v>
      </c>
      <c r="G39">
        <v>41389.259999999995</v>
      </c>
    </row>
    <row r="40" spans="1:7" x14ac:dyDescent="0.35">
      <c r="A40" t="s">
        <v>9</v>
      </c>
      <c r="B40" t="s">
        <v>16</v>
      </c>
      <c r="C40" t="s">
        <v>58</v>
      </c>
      <c r="D40" t="s">
        <v>11</v>
      </c>
      <c r="E40" t="s">
        <v>14</v>
      </c>
      <c r="F40">
        <v>-3</v>
      </c>
      <c r="G40">
        <v>0</v>
      </c>
    </row>
    <row r="41" spans="1:7" x14ac:dyDescent="0.35">
      <c r="A41" t="s">
        <v>9</v>
      </c>
      <c r="B41" t="s">
        <v>16</v>
      </c>
      <c r="C41" t="s">
        <v>59</v>
      </c>
      <c r="D41" t="s">
        <v>11</v>
      </c>
      <c r="E41" t="s">
        <v>12</v>
      </c>
      <c r="F41">
        <v>294</v>
      </c>
      <c r="G41">
        <v>106989.73999999999</v>
      </c>
    </row>
    <row r="42" spans="1:7" x14ac:dyDescent="0.35">
      <c r="A42" t="s">
        <v>9</v>
      </c>
      <c r="B42" t="s">
        <v>16</v>
      </c>
      <c r="C42" t="s">
        <v>59</v>
      </c>
      <c r="D42" t="s">
        <v>11</v>
      </c>
      <c r="E42" t="s">
        <v>14</v>
      </c>
      <c r="F42">
        <v>-12</v>
      </c>
      <c r="G42">
        <v>0</v>
      </c>
    </row>
    <row r="43" spans="1:7" x14ac:dyDescent="0.35">
      <c r="A43" t="s">
        <v>9</v>
      </c>
      <c r="B43" t="s">
        <v>16</v>
      </c>
      <c r="C43" t="s">
        <v>60</v>
      </c>
      <c r="D43" t="s">
        <v>11</v>
      </c>
      <c r="E43" t="s">
        <v>12</v>
      </c>
      <c r="F43">
        <v>2962</v>
      </c>
      <c r="G43">
        <v>732167.08000000007</v>
      </c>
    </row>
    <row r="44" spans="1:7" x14ac:dyDescent="0.35">
      <c r="A44" t="s">
        <v>9</v>
      </c>
      <c r="B44" t="s">
        <v>16</v>
      </c>
      <c r="C44" t="s">
        <v>60</v>
      </c>
      <c r="D44" t="s">
        <v>11</v>
      </c>
      <c r="E44" t="s">
        <v>14</v>
      </c>
      <c r="F44">
        <v>-113</v>
      </c>
      <c r="G44">
        <v>0</v>
      </c>
    </row>
    <row r="45" spans="1:7" x14ac:dyDescent="0.35">
      <c r="A45" t="s">
        <v>9</v>
      </c>
      <c r="B45" t="s">
        <v>16</v>
      </c>
      <c r="C45" t="s">
        <v>187</v>
      </c>
      <c r="D45" t="s">
        <v>11</v>
      </c>
      <c r="E45" t="s">
        <v>12</v>
      </c>
      <c r="F45">
        <v>65</v>
      </c>
      <c r="G45">
        <v>28786.91</v>
      </c>
    </row>
    <row r="46" spans="1:7" x14ac:dyDescent="0.35">
      <c r="A46" t="s">
        <v>9</v>
      </c>
      <c r="B46" t="s">
        <v>16</v>
      </c>
      <c r="C46" t="s">
        <v>187</v>
      </c>
      <c r="D46" t="s">
        <v>11</v>
      </c>
      <c r="E46" t="s">
        <v>14</v>
      </c>
      <c r="F46">
        <v>-4</v>
      </c>
      <c r="G46">
        <v>0</v>
      </c>
    </row>
    <row r="47" spans="1:7" x14ac:dyDescent="0.35">
      <c r="A47" t="s">
        <v>9</v>
      </c>
      <c r="B47" t="s">
        <v>16</v>
      </c>
      <c r="C47" t="s">
        <v>188</v>
      </c>
      <c r="D47" t="s">
        <v>11</v>
      </c>
      <c r="E47" t="s">
        <v>12</v>
      </c>
      <c r="F47">
        <v>14</v>
      </c>
      <c r="G47">
        <v>6604</v>
      </c>
    </row>
    <row r="48" spans="1:7" x14ac:dyDescent="0.35">
      <c r="A48" t="s">
        <v>9</v>
      </c>
      <c r="B48" t="s">
        <v>16</v>
      </c>
      <c r="C48" t="s">
        <v>64</v>
      </c>
      <c r="D48" t="s">
        <v>13</v>
      </c>
      <c r="E48" t="s">
        <v>12</v>
      </c>
      <c r="F48">
        <v>1004</v>
      </c>
      <c r="G48">
        <v>377100.01</v>
      </c>
    </row>
    <row r="49" spans="1:7" x14ac:dyDescent="0.35">
      <c r="A49" t="s">
        <v>9</v>
      </c>
      <c r="B49" t="s">
        <v>16</v>
      </c>
      <c r="C49" t="s">
        <v>64</v>
      </c>
      <c r="D49" t="s">
        <v>13</v>
      </c>
      <c r="E49" t="s">
        <v>14</v>
      </c>
      <c r="F49">
        <v>-96</v>
      </c>
      <c r="G49">
        <v>0</v>
      </c>
    </row>
    <row r="50" spans="1:7" x14ac:dyDescent="0.35">
      <c r="A50" t="s">
        <v>9</v>
      </c>
      <c r="B50" t="s">
        <v>16</v>
      </c>
      <c r="C50" t="s">
        <v>189</v>
      </c>
      <c r="D50" t="s">
        <v>5</v>
      </c>
      <c r="E50" t="s">
        <v>12</v>
      </c>
      <c r="F50">
        <v>8</v>
      </c>
      <c r="G50">
        <v>4491.75</v>
      </c>
    </row>
    <row r="51" spans="1:7" x14ac:dyDescent="0.35">
      <c r="A51" t="s">
        <v>9</v>
      </c>
      <c r="B51" t="s">
        <v>16</v>
      </c>
      <c r="C51" t="s">
        <v>189</v>
      </c>
      <c r="D51" t="s">
        <v>5</v>
      </c>
      <c r="E51" t="s">
        <v>14</v>
      </c>
      <c r="F51">
        <v>-3</v>
      </c>
      <c r="G51">
        <v>0</v>
      </c>
    </row>
    <row r="52" spans="1:7" x14ac:dyDescent="0.35">
      <c r="A52" t="s">
        <v>9</v>
      </c>
      <c r="B52" t="s">
        <v>16</v>
      </c>
      <c r="C52" t="s">
        <v>65</v>
      </c>
      <c r="D52" t="s">
        <v>11</v>
      </c>
      <c r="E52" t="s">
        <v>12</v>
      </c>
      <c r="F52">
        <v>603</v>
      </c>
      <c r="G52">
        <v>238586</v>
      </c>
    </row>
    <row r="53" spans="1:7" x14ac:dyDescent="0.35">
      <c r="A53" t="s">
        <v>9</v>
      </c>
      <c r="B53" t="s">
        <v>16</v>
      </c>
      <c r="C53" t="s">
        <v>65</v>
      </c>
      <c r="D53" t="s">
        <v>11</v>
      </c>
      <c r="E53" t="s">
        <v>14</v>
      </c>
      <c r="F53">
        <v>-14</v>
      </c>
      <c r="G53">
        <v>0</v>
      </c>
    </row>
    <row r="54" spans="1:7" x14ac:dyDescent="0.35">
      <c r="A54" t="s">
        <v>9</v>
      </c>
      <c r="B54" t="s">
        <v>16</v>
      </c>
      <c r="C54" t="s">
        <v>180</v>
      </c>
      <c r="D54" t="s">
        <v>11</v>
      </c>
      <c r="E54" t="s">
        <v>12</v>
      </c>
      <c r="F54">
        <v>1</v>
      </c>
      <c r="G54">
        <v>450</v>
      </c>
    </row>
    <row r="55" spans="1:7" x14ac:dyDescent="0.35">
      <c r="A55" t="s">
        <v>9</v>
      </c>
      <c r="B55" t="s">
        <v>16</v>
      </c>
      <c r="C55" t="s">
        <v>66</v>
      </c>
      <c r="D55" t="s">
        <v>11</v>
      </c>
      <c r="E55" t="s">
        <v>12</v>
      </c>
      <c r="F55">
        <v>3356</v>
      </c>
      <c r="G55">
        <v>686886.09999999835</v>
      </c>
    </row>
    <row r="56" spans="1:7" x14ac:dyDescent="0.35">
      <c r="A56" t="s">
        <v>9</v>
      </c>
      <c r="B56" t="s">
        <v>16</v>
      </c>
      <c r="C56" t="s">
        <v>66</v>
      </c>
      <c r="D56" t="s">
        <v>11</v>
      </c>
      <c r="E56" t="s">
        <v>14</v>
      </c>
      <c r="F56">
        <v>-124</v>
      </c>
      <c r="G56">
        <v>0</v>
      </c>
    </row>
    <row r="57" spans="1:7" x14ac:dyDescent="0.35">
      <c r="A57" t="s">
        <v>9</v>
      </c>
      <c r="B57" t="s">
        <v>16</v>
      </c>
      <c r="C57" t="s">
        <v>190</v>
      </c>
      <c r="D57" t="s">
        <v>11</v>
      </c>
      <c r="E57" t="s">
        <v>12</v>
      </c>
      <c r="F57">
        <v>36</v>
      </c>
      <c r="G57">
        <v>12413.890000000001</v>
      </c>
    </row>
    <row r="58" spans="1:7" x14ac:dyDescent="0.35">
      <c r="A58" t="s">
        <v>9</v>
      </c>
      <c r="B58" t="s">
        <v>16</v>
      </c>
      <c r="C58" t="s">
        <v>190</v>
      </c>
      <c r="D58" t="s">
        <v>11</v>
      </c>
      <c r="E58" t="s">
        <v>14</v>
      </c>
      <c r="F58">
        <v>-4</v>
      </c>
      <c r="G58">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C2762-F18D-4B34-AACF-BC2532E3EDC8}">
  <dimension ref="A2:D134"/>
  <sheetViews>
    <sheetView zoomScale="130" zoomScaleNormal="130" workbookViewId="0">
      <selection activeCell="B5" sqref="B5"/>
    </sheetView>
  </sheetViews>
  <sheetFormatPr defaultRowHeight="14.5" x14ac:dyDescent="0.35"/>
  <cols>
    <col min="1" max="1" width="5.1796875" customWidth="1"/>
    <col min="2" max="2" width="35.1796875" customWidth="1"/>
    <col min="3" max="3" width="14.1796875" bestFit="1" customWidth="1"/>
    <col min="4" max="4" width="14.81640625" bestFit="1" customWidth="1"/>
  </cols>
  <sheetData>
    <row r="2" spans="1:4" x14ac:dyDescent="0.35">
      <c r="A2" t="s">
        <v>0</v>
      </c>
      <c r="B2" s="7" t="s">
        <v>4</v>
      </c>
      <c r="C2" s="7" t="s">
        <v>6</v>
      </c>
      <c r="D2" s="7" t="s">
        <v>45</v>
      </c>
    </row>
    <row r="3" spans="1:4" x14ac:dyDescent="0.35">
      <c r="B3" t="s">
        <v>47</v>
      </c>
      <c r="C3" t="s">
        <v>40</v>
      </c>
      <c r="D3" s="5">
        <v>5119</v>
      </c>
    </row>
    <row r="4" spans="1:4" x14ac:dyDescent="0.35">
      <c r="B4" t="s">
        <v>48</v>
      </c>
      <c r="C4" t="s">
        <v>40</v>
      </c>
      <c r="D4" s="5">
        <v>4264</v>
      </c>
    </row>
    <row r="5" spans="1:4" x14ac:dyDescent="0.35">
      <c r="B5" t="s">
        <v>49</v>
      </c>
      <c r="C5" t="s">
        <v>41</v>
      </c>
      <c r="D5" s="5">
        <v>604206.20000000019</v>
      </c>
    </row>
    <row r="6" spans="1:4" x14ac:dyDescent="0.35">
      <c r="B6" t="s">
        <v>50</v>
      </c>
      <c r="C6" t="s">
        <v>11</v>
      </c>
      <c r="D6" s="5">
        <v>0</v>
      </c>
    </row>
    <row r="7" spans="1:4" x14ac:dyDescent="0.35">
      <c r="B7" t="s">
        <v>51</v>
      </c>
      <c r="C7" t="s">
        <v>42</v>
      </c>
      <c r="D7" s="5">
        <v>4569</v>
      </c>
    </row>
    <row r="8" spans="1:4" x14ac:dyDescent="0.35">
      <c r="B8" t="s">
        <v>52</v>
      </c>
      <c r="C8" t="s">
        <v>11</v>
      </c>
      <c r="D8" s="5">
        <v>601027.1</v>
      </c>
    </row>
    <row r="9" spans="1:4" x14ac:dyDescent="0.35">
      <c r="B9" t="s">
        <v>53</v>
      </c>
      <c r="C9" t="s">
        <v>11</v>
      </c>
      <c r="D9" s="5">
        <v>758610.12000000046</v>
      </c>
    </row>
    <row r="10" spans="1:4" x14ac:dyDescent="0.35">
      <c r="B10" t="s">
        <v>54</v>
      </c>
      <c r="C10" t="s">
        <v>41</v>
      </c>
      <c r="D10" s="5">
        <v>14382</v>
      </c>
    </row>
    <row r="11" spans="1:4" x14ac:dyDescent="0.35">
      <c r="B11" t="s">
        <v>55</v>
      </c>
      <c r="C11" t="s">
        <v>41</v>
      </c>
      <c r="D11" s="5">
        <v>46353.55</v>
      </c>
    </row>
    <row r="12" spans="1:4" x14ac:dyDescent="0.35">
      <c r="B12" t="s">
        <v>56</v>
      </c>
      <c r="C12" t="s">
        <v>11</v>
      </c>
      <c r="D12" s="5">
        <v>76215</v>
      </c>
    </row>
    <row r="13" spans="1:4" x14ac:dyDescent="0.35">
      <c r="B13" t="s">
        <v>57</v>
      </c>
      <c r="C13" t="s">
        <v>11</v>
      </c>
      <c r="D13" s="5">
        <v>82347.13</v>
      </c>
    </row>
    <row r="14" spans="1:4" x14ac:dyDescent="0.35">
      <c r="B14" t="s">
        <v>58</v>
      </c>
      <c r="C14" t="s">
        <v>11</v>
      </c>
      <c r="D14" s="5">
        <v>62240.31</v>
      </c>
    </row>
    <row r="15" spans="1:4" x14ac:dyDescent="0.35">
      <c r="B15" t="s">
        <v>59</v>
      </c>
      <c r="C15" t="s">
        <v>11</v>
      </c>
      <c r="D15" s="5">
        <v>173415.69999999998</v>
      </c>
    </row>
    <row r="16" spans="1:4" x14ac:dyDescent="0.35">
      <c r="B16" t="s">
        <v>60</v>
      </c>
      <c r="C16" t="s">
        <v>11</v>
      </c>
      <c r="D16" s="5">
        <v>955045.97</v>
      </c>
    </row>
    <row r="17" spans="2:4" x14ac:dyDescent="0.35">
      <c r="B17" t="s">
        <v>61</v>
      </c>
      <c r="C17" t="s">
        <v>41</v>
      </c>
      <c r="D17" s="5">
        <v>1995</v>
      </c>
    </row>
    <row r="18" spans="2:4" x14ac:dyDescent="0.35">
      <c r="B18" t="s">
        <v>62</v>
      </c>
      <c r="C18" t="s">
        <v>11</v>
      </c>
      <c r="D18" s="5">
        <v>7839.1</v>
      </c>
    </row>
    <row r="19" spans="2:4" x14ac:dyDescent="0.35">
      <c r="B19" t="s">
        <v>63</v>
      </c>
      <c r="C19" t="s">
        <v>41</v>
      </c>
      <c r="D19" s="5">
        <v>34927</v>
      </c>
    </row>
    <row r="20" spans="2:4" x14ac:dyDescent="0.35">
      <c r="B20" t="s">
        <v>64</v>
      </c>
      <c r="C20" t="s">
        <v>41</v>
      </c>
      <c r="D20" s="5">
        <v>382393.2099999999</v>
      </c>
    </row>
    <row r="21" spans="2:4" x14ac:dyDescent="0.35">
      <c r="B21" t="s">
        <v>65</v>
      </c>
      <c r="C21" t="s">
        <v>11</v>
      </c>
      <c r="D21" s="5">
        <v>160883.65999999997</v>
      </c>
    </row>
    <row r="22" spans="2:4" x14ac:dyDescent="0.35">
      <c r="B22" t="s">
        <v>66</v>
      </c>
      <c r="C22" t="s">
        <v>11</v>
      </c>
      <c r="D22" s="5">
        <v>1362263.92</v>
      </c>
    </row>
    <row r="23" spans="2:4" x14ac:dyDescent="0.35">
      <c r="B23" t="s">
        <v>67</v>
      </c>
      <c r="C23" t="s">
        <v>41</v>
      </c>
      <c r="D23" s="5">
        <v>287920.58000000013</v>
      </c>
    </row>
    <row r="24" spans="2:4" x14ac:dyDescent="0.35">
      <c r="B24" t="s">
        <v>68</v>
      </c>
      <c r="C24" t="s">
        <v>41</v>
      </c>
      <c r="D24" s="5">
        <v>50217</v>
      </c>
    </row>
    <row r="25" spans="2:4" x14ac:dyDescent="0.35">
      <c r="B25" t="s">
        <v>69</v>
      </c>
      <c r="C25" t="s">
        <v>42</v>
      </c>
      <c r="D25" s="5">
        <v>1500</v>
      </c>
    </row>
    <row r="26" spans="2:4" x14ac:dyDescent="0.35">
      <c r="B26" t="s">
        <v>70</v>
      </c>
      <c r="C26" t="s">
        <v>41</v>
      </c>
      <c r="D26" s="5">
        <v>124810.57</v>
      </c>
    </row>
    <row r="27" spans="2:4" x14ac:dyDescent="0.35">
      <c r="B27" t="s">
        <v>71</v>
      </c>
      <c r="C27" t="s">
        <v>41</v>
      </c>
      <c r="D27" s="5">
        <v>49535.810000000005</v>
      </c>
    </row>
    <row r="28" spans="2:4" x14ac:dyDescent="0.35">
      <c r="B28" t="s">
        <v>72</v>
      </c>
      <c r="C28" t="s">
        <v>43</v>
      </c>
      <c r="D28" s="5">
        <v>41533.200000000004</v>
      </c>
    </row>
    <row r="29" spans="2:4" x14ac:dyDescent="0.35">
      <c r="B29" t="s">
        <v>73</v>
      </c>
      <c r="C29" t="s">
        <v>43</v>
      </c>
      <c r="D29" s="5">
        <v>77767</v>
      </c>
    </row>
    <row r="30" spans="2:4" x14ac:dyDescent="0.35">
      <c r="B30" t="s">
        <v>74</v>
      </c>
      <c r="C30" t="s">
        <v>41</v>
      </c>
      <c r="D30" s="5">
        <v>339574.45999999961</v>
      </c>
    </row>
    <row r="31" spans="2:4" x14ac:dyDescent="0.35">
      <c r="B31" t="s">
        <v>75</v>
      </c>
      <c r="C31" t="s">
        <v>43</v>
      </c>
      <c r="D31" s="5">
        <v>4090</v>
      </c>
    </row>
    <row r="32" spans="2:4" x14ac:dyDescent="0.35">
      <c r="B32" t="s">
        <v>76</v>
      </c>
      <c r="C32" t="s">
        <v>11</v>
      </c>
      <c r="D32" s="5">
        <v>196587.51999999993</v>
      </c>
    </row>
    <row r="33" spans="2:4" x14ac:dyDescent="0.35">
      <c r="B33" t="s">
        <v>77</v>
      </c>
      <c r="C33" t="s">
        <v>43</v>
      </c>
      <c r="D33" s="5">
        <v>5120</v>
      </c>
    </row>
    <row r="34" spans="2:4" x14ac:dyDescent="0.35">
      <c r="B34" t="s">
        <v>78</v>
      </c>
      <c r="C34" t="s">
        <v>43</v>
      </c>
      <c r="D34" s="5">
        <v>0</v>
      </c>
    </row>
    <row r="35" spans="2:4" x14ac:dyDescent="0.35">
      <c r="B35" t="s">
        <v>79</v>
      </c>
      <c r="C35" t="s">
        <v>43</v>
      </c>
      <c r="D35" s="5">
        <v>55288.04</v>
      </c>
    </row>
    <row r="36" spans="2:4" x14ac:dyDescent="0.35">
      <c r="B36" t="s">
        <v>80</v>
      </c>
      <c r="C36" t="s">
        <v>43</v>
      </c>
      <c r="D36" s="5">
        <v>54217.15</v>
      </c>
    </row>
    <row r="37" spans="2:4" x14ac:dyDescent="0.35">
      <c r="B37" t="s">
        <v>81</v>
      </c>
      <c r="C37" t="s">
        <v>11</v>
      </c>
      <c r="D37" s="5">
        <v>0</v>
      </c>
    </row>
    <row r="38" spans="2:4" x14ac:dyDescent="0.35">
      <c r="B38" t="s">
        <v>82</v>
      </c>
      <c r="C38" t="s">
        <v>11</v>
      </c>
      <c r="D38" s="5">
        <v>126558.73</v>
      </c>
    </row>
    <row r="39" spans="2:4" x14ac:dyDescent="0.35">
      <c r="B39" t="s">
        <v>83</v>
      </c>
      <c r="C39" t="s">
        <v>43</v>
      </c>
      <c r="D39" s="5">
        <v>1350</v>
      </c>
    </row>
    <row r="40" spans="2:4" x14ac:dyDescent="0.35">
      <c r="B40" t="s">
        <v>84</v>
      </c>
      <c r="C40" t="s">
        <v>43</v>
      </c>
      <c r="D40" s="5">
        <v>680</v>
      </c>
    </row>
    <row r="41" spans="2:4" x14ac:dyDescent="0.35">
      <c r="B41" t="s">
        <v>85</v>
      </c>
      <c r="C41" t="s">
        <v>43</v>
      </c>
      <c r="D41" s="5">
        <v>12280</v>
      </c>
    </row>
    <row r="42" spans="2:4" x14ac:dyDescent="0.35">
      <c r="B42" t="s">
        <v>86</v>
      </c>
      <c r="C42" t="s">
        <v>41</v>
      </c>
      <c r="D42" s="5">
        <v>63671</v>
      </c>
    </row>
    <row r="43" spans="2:4" x14ac:dyDescent="0.35">
      <c r="B43" t="s">
        <v>87</v>
      </c>
      <c r="C43" t="s">
        <v>43</v>
      </c>
      <c r="D43" s="5">
        <v>3540</v>
      </c>
    </row>
    <row r="44" spans="2:4" x14ac:dyDescent="0.35">
      <c r="B44" t="s">
        <v>88</v>
      </c>
      <c r="C44" t="s">
        <v>43</v>
      </c>
      <c r="D44" s="5">
        <v>13725</v>
      </c>
    </row>
    <row r="45" spans="2:4" x14ac:dyDescent="0.35">
      <c r="B45" t="s">
        <v>89</v>
      </c>
      <c r="C45" t="s">
        <v>11</v>
      </c>
      <c r="D45" s="5">
        <v>772852.00000000047</v>
      </c>
    </row>
    <row r="46" spans="2:4" x14ac:dyDescent="0.35">
      <c r="B46" t="s">
        <v>90</v>
      </c>
      <c r="C46" t="s">
        <v>11</v>
      </c>
      <c r="D46" s="5">
        <v>12494</v>
      </c>
    </row>
    <row r="47" spans="2:4" x14ac:dyDescent="0.35">
      <c r="B47" t="s">
        <v>91</v>
      </c>
      <c r="C47" t="s">
        <v>43</v>
      </c>
      <c r="D47" s="5">
        <v>8334</v>
      </c>
    </row>
    <row r="48" spans="2:4" x14ac:dyDescent="0.35">
      <c r="B48" t="s">
        <v>92</v>
      </c>
      <c r="C48" t="s">
        <v>43</v>
      </c>
      <c r="D48" s="5">
        <v>22045.25</v>
      </c>
    </row>
    <row r="49" spans="2:4" x14ac:dyDescent="0.35">
      <c r="B49" t="s">
        <v>93</v>
      </c>
      <c r="C49" t="s">
        <v>43</v>
      </c>
      <c r="D49" s="5">
        <v>20117.5</v>
      </c>
    </row>
    <row r="50" spans="2:4" x14ac:dyDescent="0.35">
      <c r="B50" t="s">
        <v>94</v>
      </c>
      <c r="C50" t="s">
        <v>43</v>
      </c>
      <c r="D50" s="5">
        <v>14260</v>
      </c>
    </row>
    <row r="51" spans="2:4" x14ac:dyDescent="0.35">
      <c r="B51" t="s">
        <v>95</v>
      </c>
      <c r="C51" t="s">
        <v>42</v>
      </c>
      <c r="D51" s="5">
        <v>93592.160000000018</v>
      </c>
    </row>
    <row r="52" spans="2:4" x14ac:dyDescent="0.35">
      <c r="B52" t="s">
        <v>96</v>
      </c>
      <c r="C52" t="s">
        <v>11</v>
      </c>
      <c r="D52" s="5">
        <v>1990262.5499999989</v>
      </c>
    </row>
    <row r="53" spans="2:4" x14ac:dyDescent="0.35">
      <c r="B53" t="s">
        <v>97</v>
      </c>
      <c r="C53" t="s">
        <v>41</v>
      </c>
      <c r="D53" s="5">
        <v>14021.8</v>
      </c>
    </row>
    <row r="54" spans="2:4" x14ac:dyDescent="0.35">
      <c r="B54" t="s">
        <v>98</v>
      </c>
      <c r="C54" t="s">
        <v>40</v>
      </c>
      <c r="D54" s="5">
        <v>130218.15000000001</v>
      </c>
    </row>
    <row r="55" spans="2:4" x14ac:dyDescent="0.35">
      <c r="B55" t="s">
        <v>99</v>
      </c>
      <c r="C55" t="s">
        <v>40</v>
      </c>
      <c r="D55" s="5">
        <v>32603.25</v>
      </c>
    </row>
    <row r="56" spans="2:4" x14ac:dyDescent="0.35">
      <c r="B56" t="s">
        <v>100</v>
      </c>
      <c r="C56" t="s">
        <v>11</v>
      </c>
      <c r="D56" s="5">
        <v>2396</v>
      </c>
    </row>
    <row r="57" spans="2:4" x14ac:dyDescent="0.35">
      <c r="B57" t="s">
        <v>101</v>
      </c>
      <c r="C57" t="s">
        <v>40</v>
      </c>
      <c r="D57" s="5">
        <v>3890</v>
      </c>
    </row>
    <row r="58" spans="2:4" x14ac:dyDescent="0.35">
      <c r="B58" t="s">
        <v>102</v>
      </c>
      <c r="C58" t="s">
        <v>44</v>
      </c>
      <c r="D58" s="5">
        <v>346</v>
      </c>
    </row>
    <row r="59" spans="2:4" x14ac:dyDescent="0.35">
      <c r="B59" t="s">
        <v>103</v>
      </c>
      <c r="C59" t="s">
        <v>11</v>
      </c>
      <c r="D59" s="5">
        <v>761661.31</v>
      </c>
    </row>
    <row r="60" spans="2:4" x14ac:dyDescent="0.35">
      <c r="B60" t="s">
        <v>104</v>
      </c>
      <c r="C60" t="s">
        <v>41</v>
      </c>
      <c r="D60" s="5">
        <v>1043.0999999999999</v>
      </c>
    </row>
    <row r="61" spans="2:4" x14ac:dyDescent="0.35">
      <c r="B61" t="s">
        <v>105</v>
      </c>
      <c r="C61" t="s">
        <v>11</v>
      </c>
      <c r="D61" s="5">
        <v>5920</v>
      </c>
    </row>
    <row r="62" spans="2:4" x14ac:dyDescent="0.35">
      <c r="B62" t="s">
        <v>106</v>
      </c>
      <c r="C62" t="s">
        <v>11</v>
      </c>
      <c r="D62" s="5">
        <v>737390.47</v>
      </c>
    </row>
    <row r="63" spans="2:4" x14ac:dyDescent="0.35">
      <c r="B63" t="s">
        <v>107</v>
      </c>
      <c r="C63" t="s">
        <v>41</v>
      </c>
      <c r="D63" s="5">
        <v>31736.1</v>
      </c>
    </row>
    <row r="64" spans="2:4" x14ac:dyDescent="0.35">
      <c r="B64" t="s">
        <v>108</v>
      </c>
      <c r="C64" t="s">
        <v>41</v>
      </c>
      <c r="D64" s="5">
        <v>44425.75</v>
      </c>
    </row>
    <row r="65" spans="2:4" x14ac:dyDescent="0.35">
      <c r="B65" t="s">
        <v>109</v>
      </c>
      <c r="C65" t="s">
        <v>42</v>
      </c>
      <c r="D65" s="5">
        <v>5070</v>
      </c>
    </row>
    <row r="66" spans="2:4" x14ac:dyDescent="0.35">
      <c r="B66" t="s">
        <v>110</v>
      </c>
      <c r="C66" t="s">
        <v>42</v>
      </c>
      <c r="D66" s="5">
        <v>7786</v>
      </c>
    </row>
    <row r="67" spans="2:4" x14ac:dyDescent="0.35">
      <c r="B67" t="s">
        <v>111</v>
      </c>
      <c r="C67" t="s">
        <v>41</v>
      </c>
      <c r="D67" s="5">
        <v>0</v>
      </c>
    </row>
    <row r="68" spans="2:4" x14ac:dyDescent="0.35">
      <c r="B68" t="s">
        <v>112</v>
      </c>
      <c r="C68" t="s">
        <v>41</v>
      </c>
      <c r="D68" s="5">
        <v>7799.1</v>
      </c>
    </row>
    <row r="69" spans="2:4" x14ac:dyDescent="0.35">
      <c r="B69" t="s">
        <v>113</v>
      </c>
      <c r="C69" t="s">
        <v>44</v>
      </c>
      <c r="D69" s="5">
        <v>0</v>
      </c>
    </row>
    <row r="70" spans="2:4" x14ac:dyDescent="0.35">
      <c r="B70" t="s">
        <v>114</v>
      </c>
      <c r="C70" t="s">
        <v>44</v>
      </c>
      <c r="D70" s="5">
        <v>66260.850000000006</v>
      </c>
    </row>
    <row r="71" spans="2:4" x14ac:dyDescent="0.35">
      <c r="B71" t="s">
        <v>115</v>
      </c>
      <c r="C71" t="s">
        <v>44</v>
      </c>
      <c r="D71" s="5">
        <v>37509.25</v>
      </c>
    </row>
    <row r="72" spans="2:4" x14ac:dyDescent="0.35">
      <c r="B72" t="s">
        <v>116</v>
      </c>
      <c r="C72" t="s">
        <v>41</v>
      </c>
      <c r="D72" s="5">
        <v>3054</v>
      </c>
    </row>
    <row r="73" spans="2:4" x14ac:dyDescent="0.35">
      <c r="B73" t="s">
        <v>117</v>
      </c>
      <c r="C73" t="s">
        <v>44</v>
      </c>
      <c r="D73" s="5">
        <v>6462</v>
      </c>
    </row>
    <row r="74" spans="2:4" x14ac:dyDescent="0.35">
      <c r="B74" t="s">
        <v>118</v>
      </c>
      <c r="C74" t="s">
        <v>44</v>
      </c>
      <c r="D74" s="5">
        <v>5852</v>
      </c>
    </row>
    <row r="75" spans="2:4" x14ac:dyDescent="0.35">
      <c r="B75" t="s">
        <v>119</v>
      </c>
      <c r="C75" t="s">
        <v>42</v>
      </c>
      <c r="D75" s="5">
        <v>7592.05</v>
      </c>
    </row>
    <row r="76" spans="2:4" x14ac:dyDescent="0.35">
      <c r="B76" t="s">
        <v>120</v>
      </c>
      <c r="C76" t="s">
        <v>11</v>
      </c>
      <c r="D76" s="5">
        <v>1275</v>
      </c>
    </row>
    <row r="77" spans="2:4" x14ac:dyDescent="0.35">
      <c r="B77" t="s">
        <v>121</v>
      </c>
      <c r="C77" t="s">
        <v>43</v>
      </c>
      <c r="D77" s="5">
        <v>42647.5</v>
      </c>
    </row>
    <row r="78" spans="2:4" x14ac:dyDescent="0.35">
      <c r="B78" t="s">
        <v>122</v>
      </c>
      <c r="C78" t="s">
        <v>43</v>
      </c>
      <c r="D78" s="5">
        <v>33766</v>
      </c>
    </row>
    <row r="79" spans="2:4" x14ac:dyDescent="0.35">
      <c r="B79" t="s">
        <v>123</v>
      </c>
      <c r="C79" t="s">
        <v>43</v>
      </c>
      <c r="D79" s="5">
        <v>9980</v>
      </c>
    </row>
    <row r="80" spans="2:4" x14ac:dyDescent="0.35">
      <c r="B80" t="s">
        <v>124</v>
      </c>
      <c r="C80" t="s">
        <v>11</v>
      </c>
      <c r="D80" s="5">
        <v>261864.49000000011</v>
      </c>
    </row>
    <row r="81" spans="2:4" x14ac:dyDescent="0.35">
      <c r="B81" t="s">
        <v>125</v>
      </c>
      <c r="C81" t="s">
        <v>43</v>
      </c>
      <c r="D81" s="5">
        <v>6430</v>
      </c>
    </row>
    <row r="82" spans="2:4" x14ac:dyDescent="0.35">
      <c r="B82" t="s">
        <v>126</v>
      </c>
      <c r="C82" t="s">
        <v>11</v>
      </c>
      <c r="D82" s="5">
        <v>588271.22999999952</v>
      </c>
    </row>
    <row r="83" spans="2:4" x14ac:dyDescent="0.35">
      <c r="B83" t="s">
        <v>127</v>
      </c>
      <c r="C83" t="s">
        <v>41</v>
      </c>
      <c r="D83" s="5">
        <v>699</v>
      </c>
    </row>
    <row r="84" spans="2:4" x14ac:dyDescent="0.35">
      <c r="B84" t="s">
        <v>128</v>
      </c>
      <c r="C84" t="s">
        <v>41</v>
      </c>
      <c r="D84" s="5">
        <v>598</v>
      </c>
    </row>
    <row r="85" spans="2:4" x14ac:dyDescent="0.35">
      <c r="B85" t="s">
        <v>129</v>
      </c>
      <c r="C85" t="s">
        <v>41</v>
      </c>
      <c r="D85" s="5">
        <v>215601.24</v>
      </c>
    </row>
    <row r="86" spans="2:4" x14ac:dyDescent="0.35">
      <c r="B86" t="s">
        <v>130</v>
      </c>
      <c r="C86" t="s">
        <v>41</v>
      </c>
      <c r="D86" s="5">
        <v>17741.16</v>
      </c>
    </row>
    <row r="87" spans="2:4" x14ac:dyDescent="0.35">
      <c r="B87" t="s">
        <v>131</v>
      </c>
      <c r="C87" t="s">
        <v>41</v>
      </c>
      <c r="D87" s="5">
        <v>3439</v>
      </c>
    </row>
    <row r="88" spans="2:4" x14ac:dyDescent="0.35">
      <c r="B88" t="s">
        <v>132</v>
      </c>
      <c r="C88" t="s">
        <v>41</v>
      </c>
      <c r="D88" s="5">
        <v>550780.09999999986</v>
      </c>
    </row>
    <row r="89" spans="2:4" x14ac:dyDescent="0.35">
      <c r="B89" t="s">
        <v>133</v>
      </c>
      <c r="C89" t="s">
        <v>41</v>
      </c>
      <c r="D89" s="5">
        <v>0</v>
      </c>
    </row>
    <row r="90" spans="2:4" x14ac:dyDescent="0.35">
      <c r="B90" t="s">
        <v>134</v>
      </c>
      <c r="C90" t="s">
        <v>42</v>
      </c>
      <c r="D90" s="5">
        <v>2761</v>
      </c>
    </row>
    <row r="91" spans="2:4" x14ac:dyDescent="0.35">
      <c r="B91" t="s">
        <v>135</v>
      </c>
      <c r="C91" t="s">
        <v>43</v>
      </c>
      <c r="D91" s="5">
        <v>1100</v>
      </c>
    </row>
    <row r="92" spans="2:4" x14ac:dyDescent="0.35">
      <c r="B92" t="s">
        <v>136</v>
      </c>
      <c r="C92" t="s">
        <v>11</v>
      </c>
      <c r="D92" s="5">
        <v>14376</v>
      </c>
    </row>
    <row r="93" spans="2:4" x14ac:dyDescent="0.35">
      <c r="B93" t="s">
        <v>137</v>
      </c>
      <c r="C93" t="s">
        <v>42</v>
      </c>
      <c r="D93" s="5">
        <v>4753</v>
      </c>
    </row>
    <row r="94" spans="2:4" x14ac:dyDescent="0.35">
      <c r="B94" t="s">
        <v>138</v>
      </c>
      <c r="C94" t="s">
        <v>43</v>
      </c>
      <c r="D94" s="5">
        <v>27689</v>
      </c>
    </row>
    <row r="95" spans="2:4" x14ac:dyDescent="0.35">
      <c r="B95" t="s">
        <v>139</v>
      </c>
      <c r="C95" t="s">
        <v>43</v>
      </c>
      <c r="D95" s="5">
        <v>53433.200000000004</v>
      </c>
    </row>
    <row r="96" spans="2:4" x14ac:dyDescent="0.35">
      <c r="B96" t="s">
        <v>140</v>
      </c>
      <c r="C96" t="s">
        <v>40</v>
      </c>
      <c r="D96" s="5">
        <v>1028.7</v>
      </c>
    </row>
    <row r="97" spans="2:4" x14ac:dyDescent="0.35">
      <c r="B97" t="s">
        <v>141</v>
      </c>
      <c r="C97" t="s">
        <v>40</v>
      </c>
      <c r="D97" s="5">
        <v>9456</v>
      </c>
    </row>
    <row r="98" spans="2:4" x14ac:dyDescent="0.35">
      <c r="B98" t="s">
        <v>142</v>
      </c>
      <c r="C98" t="s">
        <v>42</v>
      </c>
      <c r="D98" s="5">
        <v>2035</v>
      </c>
    </row>
    <row r="99" spans="2:4" x14ac:dyDescent="0.35">
      <c r="B99" t="s">
        <v>143</v>
      </c>
      <c r="C99" t="s">
        <v>42</v>
      </c>
      <c r="D99" s="5">
        <v>1495</v>
      </c>
    </row>
    <row r="100" spans="2:4" x14ac:dyDescent="0.35">
      <c r="B100" t="s">
        <v>144</v>
      </c>
      <c r="C100" t="s">
        <v>41</v>
      </c>
      <c r="D100" s="5">
        <v>59758.05000000001</v>
      </c>
    </row>
    <row r="101" spans="2:4" x14ac:dyDescent="0.35">
      <c r="B101" t="s">
        <v>145</v>
      </c>
      <c r="C101" t="s">
        <v>43</v>
      </c>
      <c r="D101" s="5">
        <v>19500</v>
      </c>
    </row>
    <row r="102" spans="2:4" x14ac:dyDescent="0.35">
      <c r="B102" t="s">
        <v>146</v>
      </c>
      <c r="C102" t="s">
        <v>43</v>
      </c>
      <c r="D102" s="5">
        <v>0</v>
      </c>
    </row>
    <row r="103" spans="2:4" x14ac:dyDescent="0.35">
      <c r="B103" t="s">
        <v>147</v>
      </c>
      <c r="C103" t="s">
        <v>40</v>
      </c>
      <c r="D103" s="5">
        <v>161200</v>
      </c>
    </row>
    <row r="104" spans="2:4" x14ac:dyDescent="0.35">
      <c r="B104" t="s">
        <v>148</v>
      </c>
      <c r="C104" t="s">
        <v>40</v>
      </c>
      <c r="D104" s="5">
        <v>81911.61</v>
      </c>
    </row>
    <row r="105" spans="2:4" x14ac:dyDescent="0.35">
      <c r="B105" t="s">
        <v>149</v>
      </c>
      <c r="C105" t="s">
        <v>40</v>
      </c>
      <c r="D105" s="5">
        <v>346715</v>
      </c>
    </row>
    <row r="106" spans="2:4" x14ac:dyDescent="0.35">
      <c r="B106" t="s">
        <v>150</v>
      </c>
      <c r="C106" t="s">
        <v>40</v>
      </c>
      <c r="D106" s="5">
        <v>38510.839999999997</v>
      </c>
    </row>
    <row r="107" spans="2:4" x14ac:dyDescent="0.35">
      <c r="B107" t="s">
        <v>151</v>
      </c>
      <c r="C107" t="s">
        <v>40</v>
      </c>
      <c r="D107" s="5">
        <v>74717.8</v>
      </c>
    </row>
    <row r="108" spans="2:4" x14ac:dyDescent="0.35">
      <c r="B108" t="s">
        <v>152</v>
      </c>
      <c r="C108" t="s">
        <v>40</v>
      </c>
      <c r="D108" s="5">
        <v>407703.16000000003</v>
      </c>
    </row>
    <row r="109" spans="2:4" x14ac:dyDescent="0.35">
      <c r="B109" t="s">
        <v>153</v>
      </c>
      <c r="C109" t="s">
        <v>40</v>
      </c>
      <c r="D109" s="5">
        <v>219956</v>
      </c>
    </row>
    <row r="110" spans="2:4" x14ac:dyDescent="0.35">
      <c r="B110" t="s">
        <v>154</v>
      </c>
      <c r="C110" t="s">
        <v>41</v>
      </c>
      <c r="D110" s="5">
        <v>13680</v>
      </c>
    </row>
    <row r="111" spans="2:4" x14ac:dyDescent="0.35">
      <c r="B111" t="s">
        <v>155</v>
      </c>
      <c r="C111" t="s">
        <v>41</v>
      </c>
      <c r="D111" s="5">
        <v>0</v>
      </c>
    </row>
    <row r="112" spans="2:4" x14ac:dyDescent="0.35">
      <c r="B112" t="s">
        <v>156</v>
      </c>
      <c r="C112" t="s">
        <v>43</v>
      </c>
      <c r="D112" s="5">
        <v>37340</v>
      </c>
    </row>
    <row r="113" spans="2:4" x14ac:dyDescent="0.35">
      <c r="B113" t="s">
        <v>157</v>
      </c>
      <c r="C113" t="s">
        <v>43</v>
      </c>
      <c r="D113" s="5">
        <v>0</v>
      </c>
    </row>
    <row r="114" spans="2:4" x14ac:dyDescent="0.35">
      <c r="B114" t="s">
        <v>158</v>
      </c>
      <c r="C114" t="s">
        <v>11</v>
      </c>
      <c r="D114" s="5">
        <v>80277.119999999995</v>
      </c>
    </row>
    <row r="115" spans="2:4" x14ac:dyDescent="0.35">
      <c r="B115" t="s">
        <v>159</v>
      </c>
      <c r="C115" t="s">
        <v>42</v>
      </c>
      <c r="D115" s="5">
        <v>1460</v>
      </c>
    </row>
    <row r="116" spans="2:4" x14ac:dyDescent="0.35">
      <c r="B116" t="s">
        <v>160</v>
      </c>
      <c r="C116" t="s">
        <v>44</v>
      </c>
      <c r="D116" s="5">
        <v>9769.2000000000007</v>
      </c>
    </row>
    <row r="117" spans="2:4" x14ac:dyDescent="0.35">
      <c r="B117" t="s">
        <v>161</v>
      </c>
      <c r="C117" t="s">
        <v>44</v>
      </c>
      <c r="D117" s="5">
        <v>590</v>
      </c>
    </row>
    <row r="118" spans="2:4" x14ac:dyDescent="0.35">
      <c r="B118" t="s">
        <v>162</v>
      </c>
      <c r="C118" t="s">
        <v>11</v>
      </c>
      <c r="D118" s="5">
        <v>222973.60999999987</v>
      </c>
    </row>
    <row r="119" spans="2:4" x14ac:dyDescent="0.35">
      <c r="B119" t="s">
        <v>163</v>
      </c>
      <c r="C119" t="s">
        <v>11</v>
      </c>
      <c r="D119" s="5">
        <v>1518300.33</v>
      </c>
    </row>
    <row r="120" spans="2:4" x14ac:dyDescent="0.35">
      <c r="B120" t="s">
        <v>164</v>
      </c>
      <c r="C120" t="s">
        <v>41</v>
      </c>
      <c r="D120" s="5">
        <v>46563.3</v>
      </c>
    </row>
    <row r="121" spans="2:4" x14ac:dyDescent="0.35">
      <c r="B121" t="s">
        <v>165</v>
      </c>
      <c r="C121" t="s">
        <v>43</v>
      </c>
      <c r="D121" s="5">
        <v>2950</v>
      </c>
    </row>
    <row r="122" spans="2:4" x14ac:dyDescent="0.35">
      <c r="B122" t="s">
        <v>166</v>
      </c>
      <c r="C122" t="s">
        <v>41</v>
      </c>
      <c r="D122" s="5">
        <v>51121.9</v>
      </c>
    </row>
    <row r="123" spans="2:4" x14ac:dyDescent="0.35">
      <c r="B123" t="s">
        <v>167</v>
      </c>
      <c r="C123" t="s">
        <v>40</v>
      </c>
      <c r="D123" s="5">
        <v>758615.1999999996</v>
      </c>
    </row>
    <row r="124" spans="2:4" x14ac:dyDescent="0.35">
      <c r="B124" t="s">
        <v>168</v>
      </c>
      <c r="C124" t="s">
        <v>40</v>
      </c>
      <c r="D124" s="5">
        <v>214687.00000000003</v>
      </c>
    </row>
    <row r="125" spans="2:4" x14ac:dyDescent="0.35">
      <c r="B125" t="s">
        <v>169</v>
      </c>
      <c r="C125" t="s">
        <v>40</v>
      </c>
      <c r="D125" s="5">
        <v>48797.599999999999</v>
      </c>
    </row>
    <row r="126" spans="2:4" x14ac:dyDescent="0.35">
      <c r="B126" t="s">
        <v>170</v>
      </c>
      <c r="C126" t="s">
        <v>40</v>
      </c>
      <c r="D126" s="5">
        <v>101169.60000000001</v>
      </c>
    </row>
    <row r="127" spans="2:4" x14ac:dyDescent="0.35">
      <c r="B127" t="s">
        <v>171</v>
      </c>
      <c r="C127" t="s">
        <v>43</v>
      </c>
      <c r="D127" s="5">
        <v>4197</v>
      </c>
    </row>
    <row r="128" spans="2:4" x14ac:dyDescent="0.35">
      <c r="B128" t="s">
        <v>172</v>
      </c>
      <c r="C128" t="s">
        <v>11</v>
      </c>
      <c r="D128" s="5">
        <v>13340</v>
      </c>
    </row>
    <row r="129" spans="2:4" x14ac:dyDescent="0.35">
      <c r="B129" t="s">
        <v>173</v>
      </c>
      <c r="C129" t="s">
        <v>41</v>
      </c>
      <c r="D129" s="5">
        <v>24900</v>
      </c>
    </row>
    <row r="130" spans="2:4" x14ac:dyDescent="0.35">
      <c r="B130" t="s">
        <v>174</v>
      </c>
      <c r="C130" t="s">
        <v>43</v>
      </c>
      <c r="D130" s="5">
        <v>49294.7</v>
      </c>
    </row>
    <row r="131" spans="2:4" x14ac:dyDescent="0.35">
      <c r="B131" t="s">
        <v>175</v>
      </c>
      <c r="C131" t="s">
        <v>43</v>
      </c>
      <c r="D131" s="5">
        <v>14830.099999999999</v>
      </c>
    </row>
    <row r="132" spans="2:4" x14ac:dyDescent="0.35">
      <c r="B132" t="s">
        <v>176</v>
      </c>
      <c r="C132" t="s">
        <v>11</v>
      </c>
      <c r="D132" s="5">
        <v>1063382.4300000004</v>
      </c>
    </row>
    <row r="133" spans="2:4" x14ac:dyDescent="0.35">
      <c r="B133" t="s">
        <v>177</v>
      </c>
      <c r="C133" t="s">
        <v>11</v>
      </c>
      <c r="D133" s="5">
        <v>138417.5</v>
      </c>
    </row>
    <row r="134" spans="2:4" x14ac:dyDescent="0.35">
      <c r="B134" t="s">
        <v>178</v>
      </c>
      <c r="C134" t="s">
        <v>41</v>
      </c>
      <c r="D134" s="5">
        <v>30954.99</v>
      </c>
    </row>
  </sheetData>
  <autoFilter ref="A2:D134" xr:uid="{730C2762-F18D-4B34-AACF-BC2532E3EDC8}"/>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F6DE3-CB82-4492-B83B-1414E21B4881}">
  <dimension ref="A1:AR24"/>
  <sheetViews>
    <sheetView zoomScale="130" zoomScaleNormal="130" workbookViewId="0">
      <selection activeCell="AT4" sqref="AT4"/>
    </sheetView>
  </sheetViews>
  <sheetFormatPr defaultRowHeight="14.5" x14ac:dyDescent="0.35"/>
  <cols>
    <col min="1" max="1" width="4.453125" customWidth="1"/>
    <col min="2" max="2" width="36.1796875" customWidth="1"/>
    <col min="3" max="3" width="11.81640625" customWidth="1"/>
    <col min="4" max="4" width="20.1796875" customWidth="1"/>
    <col min="5" max="5" width="15.453125" customWidth="1"/>
    <col min="6" max="7" width="12.453125" customWidth="1"/>
    <col min="8" max="8" width="10.7265625" customWidth="1"/>
    <col min="9" max="9" width="21.81640625" bestFit="1" customWidth="1"/>
    <col min="10" max="10" width="8.7265625" customWidth="1"/>
    <col min="11" max="11" width="22.7265625" bestFit="1" customWidth="1"/>
    <col min="12" max="12" width="13" bestFit="1" customWidth="1"/>
    <col min="13" max="13" width="13.81640625" bestFit="1" customWidth="1"/>
    <col min="14" max="14" width="26.7265625" bestFit="1" customWidth="1"/>
    <col min="15" max="15" width="22.453125" bestFit="1" customWidth="1"/>
    <col min="16" max="17" width="13.81640625" bestFit="1" customWidth="1"/>
    <col min="18" max="19" width="22.453125" bestFit="1" customWidth="1"/>
    <col min="20" max="20" width="26" bestFit="1" customWidth="1"/>
    <col min="21" max="21" width="26.7265625" bestFit="1" customWidth="1"/>
    <col min="22" max="22" width="19" bestFit="1" customWidth="1"/>
    <col min="34" max="34" width="1.81640625" bestFit="1" customWidth="1"/>
    <col min="35" max="35" width="9.1796875" bestFit="1" customWidth="1"/>
    <col min="36" max="36" width="12.36328125" bestFit="1" customWidth="1"/>
  </cols>
  <sheetData>
    <row r="1" spans="1:44" ht="16" x14ac:dyDescent="0.5">
      <c r="D1" s="11" t="s">
        <v>211</v>
      </c>
      <c r="E1" s="11"/>
      <c r="F1" s="11" t="s">
        <v>210</v>
      </c>
      <c r="G1" s="1"/>
      <c r="H1" s="1"/>
      <c r="I1" s="32"/>
      <c r="K1" s="32"/>
      <c r="AH1">
        <v>1</v>
      </c>
      <c r="AI1">
        <v>22222222</v>
      </c>
      <c r="AJ1">
        <v>22222222222</v>
      </c>
    </row>
    <row r="2" spans="1:44" ht="16" x14ac:dyDescent="0.5">
      <c r="A2" s="31" t="s">
        <v>0</v>
      </c>
      <c r="B2" s="3" t="s">
        <v>4</v>
      </c>
      <c r="C2" s="11" t="s">
        <v>192</v>
      </c>
      <c r="D2" s="12">
        <v>44197</v>
      </c>
      <c r="E2" s="12">
        <v>44228</v>
      </c>
      <c r="F2" s="12">
        <v>44197</v>
      </c>
      <c r="G2" s="12">
        <v>44228</v>
      </c>
      <c r="H2" s="11" t="s">
        <v>200</v>
      </c>
      <c r="I2" s="11" t="s">
        <v>218</v>
      </c>
      <c r="K2" t="s">
        <v>212</v>
      </c>
      <c r="L2" s="3"/>
      <c r="M2" s="28"/>
      <c r="N2" s="29"/>
      <c r="O2" s="28"/>
      <c r="P2" s="29"/>
      <c r="Q2" s="28"/>
      <c r="R2" s="29"/>
      <c r="S2" s="28"/>
      <c r="T2" s="29"/>
      <c r="U2" s="28"/>
      <c r="V2" s="29"/>
      <c r="AJ2">
        <v>22222222222</v>
      </c>
    </row>
    <row r="3" spans="1:44" x14ac:dyDescent="0.35">
      <c r="A3" s="22"/>
      <c r="B3" t="s">
        <v>66</v>
      </c>
      <c r="C3" s="33">
        <v>72</v>
      </c>
      <c r="D3" s="33">
        <v>4</v>
      </c>
      <c r="E3" s="33">
        <v>4</v>
      </c>
      <c r="F3" s="33"/>
      <c r="G3" s="33"/>
      <c r="H3" s="33"/>
      <c r="J3" s="5"/>
      <c r="K3" s="5" t="s">
        <v>213</v>
      </c>
      <c r="L3" s="7"/>
      <c r="M3" s="22"/>
      <c r="O3" s="22"/>
      <c r="Q3" s="22"/>
      <c r="S3" s="22"/>
      <c r="U3" s="22"/>
      <c r="AJ3">
        <v>22222222222</v>
      </c>
      <c r="AR3">
        <v>10</v>
      </c>
    </row>
    <row r="4" spans="1:44" x14ac:dyDescent="0.35">
      <c r="A4" s="22"/>
      <c r="B4" t="s">
        <v>179</v>
      </c>
      <c r="C4" s="33">
        <v>82</v>
      </c>
      <c r="D4" s="33">
        <v>7</v>
      </c>
      <c r="E4" s="33">
        <v>5</v>
      </c>
      <c r="F4" s="33"/>
      <c r="G4" s="33"/>
      <c r="H4" s="33"/>
      <c r="J4" s="5"/>
      <c r="K4" s="5" t="s">
        <v>214</v>
      </c>
      <c r="AJ4">
        <v>22222222222</v>
      </c>
      <c r="AR4">
        <v>20</v>
      </c>
    </row>
    <row r="5" spans="1:44" x14ac:dyDescent="0.35">
      <c r="A5" s="22"/>
      <c r="B5" t="s">
        <v>106</v>
      </c>
      <c r="C5" s="33">
        <v>87</v>
      </c>
      <c r="D5" s="33">
        <v>4</v>
      </c>
      <c r="E5" s="33">
        <v>6</v>
      </c>
      <c r="F5" s="33"/>
      <c r="G5" s="33"/>
      <c r="H5" s="33"/>
      <c r="J5" s="5"/>
      <c r="K5" s="5"/>
      <c r="AJ5">
        <v>22222222222</v>
      </c>
      <c r="AR5">
        <v>30</v>
      </c>
    </row>
    <row r="6" spans="1:44" x14ac:dyDescent="0.35">
      <c r="A6" s="22"/>
      <c r="B6" t="s">
        <v>66</v>
      </c>
      <c r="C6" s="33">
        <v>64</v>
      </c>
      <c r="D6" s="33">
        <v>0</v>
      </c>
      <c r="E6" s="33">
        <v>2</v>
      </c>
      <c r="F6" s="33"/>
      <c r="G6" s="33"/>
      <c r="H6" s="33"/>
      <c r="J6" s="5"/>
      <c r="K6" s="5"/>
      <c r="AJ6">
        <v>22222222222</v>
      </c>
      <c r="AK6">
        <v>22222222222</v>
      </c>
      <c r="AR6">
        <v>40</v>
      </c>
    </row>
    <row r="7" spans="1:44" x14ac:dyDescent="0.35">
      <c r="A7" s="22"/>
      <c r="B7" t="s">
        <v>66</v>
      </c>
      <c r="C7" s="33">
        <v>120</v>
      </c>
      <c r="D7" s="33">
        <v>4</v>
      </c>
      <c r="E7" s="33">
        <v>3</v>
      </c>
      <c r="F7" s="33"/>
      <c r="G7" s="33"/>
      <c r="H7" s="33"/>
      <c r="J7" s="5"/>
      <c r="K7" s="5"/>
      <c r="AJ7">
        <v>22222222222</v>
      </c>
      <c r="AR7">
        <v>50</v>
      </c>
    </row>
    <row r="8" spans="1:44" x14ac:dyDescent="0.35">
      <c r="A8" s="22"/>
      <c r="B8" t="s">
        <v>106</v>
      </c>
      <c r="C8" s="33">
        <v>96</v>
      </c>
      <c r="D8" s="33">
        <v>0</v>
      </c>
      <c r="E8" s="33">
        <v>7</v>
      </c>
      <c r="F8" s="33"/>
      <c r="G8" s="33"/>
      <c r="H8" s="33"/>
      <c r="J8" s="5"/>
      <c r="K8" s="5"/>
      <c r="AJ8">
        <v>22222222222</v>
      </c>
      <c r="AR8">
        <v>60</v>
      </c>
    </row>
    <row r="9" spans="1:44" x14ac:dyDescent="0.35">
      <c r="A9" s="22"/>
      <c r="B9" t="s">
        <v>106</v>
      </c>
      <c r="C9" s="33">
        <v>95</v>
      </c>
      <c r="D9" s="33">
        <v>0</v>
      </c>
      <c r="E9" s="33">
        <v>8</v>
      </c>
      <c r="F9" s="33"/>
      <c r="G9" s="33"/>
      <c r="H9" s="33"/>
      <c r="J9" s="5"/>
      <c r="K9" s="5"/>
      <c r="AJ9">
        <v>22222222222</v>
      </c>
      <c r="AR9">
        <v>70</v>
      </c>
    </row>
    <row r="10" spans="1:44" x14ac:dyDescent="0.35">
      <c r="A10" s="22"/>
      <c r="B10" t="s">
        <v>173</v>
      </c>
      <c r="C10" s="33">
        <v>97</v>
      </c>
      <c r="D10" s="33">
        <v>4</v>
      </c>
      <c r="E10" s="33">
        <v>8</v>
      </c>
      <c r="F10" s="33"/>
      <c r="G10" s="33"/>
      <c r="H10" s="33"/>
      <c r="J10" s="5"/>
      <c r="K10" s="5"/>
      <c r="AJ10">
        <v>22222222222</v>
      </c>
      <c r="AR10">
        <v>80</v>
      </c>
    </row>
    <row r="11" spans="1:44" x14ac:dyDescent="0.35">
      <c r="A11" s="22"/>
      <c r="B11" t="s">
        <v>179</v>
      </c>
      <c r="C11" s="33">
        <v>100</v>
      </c>
      <c r="D11" s="33">
        <v>3</v>
      </c>
      <c r="E11" s="33">
        <v>4</v>
      </c>
      <c r="F11" s="33"/>
      <c r="G11" s="33"/>
      <c r="H11" s="33"/>
      <c r="J11" s="5"/>
      <c r="K11" s="5"/>
      <c r="AJ11">
        <v>22222222222</v>
      </c>
      <c r="AR11">
        <v>90</v>
      </c>
    </row>
    <row r="12" spans="1:44" x14ac:dyDescent="0.35">
      <c r="A12" s="22"/>
      <c r="B12" t="s">
        <v>177</v>
      </c>
      <c r="C12" s="33">
        <v>51</v>
      </c>
      <c r="D12" s="33">
        <v>6</v>
      </c>
      <c r="E12" s="33">
        <v>3</v>
      </c>
      <c r="F12" s="33"/>
      <c r="G12" s="33"/>
      <c r="H12" s="33"/>
      <c r="J12" s="5"/>
      <c r="K12" s="5"/>
      <c r="AR12">
        <v>100</v>
      </c>
    </row>
    <row r="13" spans="1:44" s="2" customFormat="1" x14ac:dyDescent="0.35">
      <c r="A13" s="22"/>
      <c r="B13" s="10" t="s">
        <v>1</v>
      </c>
      <c r="C13" s="10"/>
      <c r="D13" s="19"/>
      <c r="E13" s="19"/>
      <c r="F13" s="19"/>
      <c r="G13" s="19"/>
      <c r="H13" s="25"/>
    </row>
    <row r="14" spans="1:44" s="2" customFormat="1" x14ac:dyDescent="0.35">
      <c r="D14" s="27"/>
      <c r="E14" s="27"/>
      <c r="F14" s="27"/>
      <c r="G14" s="27"/>
      <c r="H14" s="27"/>
    </row>
    <row r="15" spans="1:44" s="2" customFormat="1" x14ac:dyDescent="0.35">
      <c r="B15"/>
      <c r="C15"/>
      <c r="D15" s="30"/>
      <c r="E15" s="27"/>
      <c r="F15" s="27"/>
      <c r="G15" s="27"/>
      <c r="H15" s="27"/>
    </row>
    <row r="16" spans="1:44" s="2" customFormat="1" x14ac:dyDescent="0.35">
      <c r="B16"/>
      <c r="C16"/>
      <c r="D16" s="30"/>
      <c r="E16" s="27"/>
      <c r="F16" s="27"/>
      <c r="G16" s="27"/>
      <c r="H16" s="27"/>
    </row>
    <row r="17" spans="2:8" s="2" customFormat="1" x14ac:dyDescent="0.35">
      <c r="B17"/>
      <c r="C17"/>
      <c r="D17" s="30"/>
      <c r="E17" s="27"/>
      <c r="F17" s="27"/>
      <c r="G17" s="27"/>
      <c r="H17" s="27"/>
    </row>
    <row r="18" spans="2:8" s="2" customFormat="1" x14ac:dyDescent="0.35">
      <c r="B18"/>
      <c r="C18"/>
      <c r="D18" s="30"/>
      <c r="E18" s="27"/>
      <c r="F18" s="27"/>
      <c r="G18" s="27"/>
      <c r="H18" s="27"/>
    </row>
    <row r="19" spans="2:8" s="2" customFormat="1" x14ac:dyDescent="0.35">
      <c r="B19"/>
      <c r="C19"/>
      <c r="D19" s="30"/>
      <c r="E19" s="27"/>
      <c r="F19" s="27"/>
      <c r="G19" s="27"/>
      <c r="H19" s="27"/>
    </row>
    <row r="20" spans="2:8" x14ac:dyDescent="0.35">
      <c r="D20" s="30"/>
      <c r="E20" s="27"/>
      <c r="F20" s="27"/>
      <c r="G20" s="27"/>
    </row>
    <row r="21" spans="2:8" x14ac:dyDescent="0.35">
      <c r="D21" s="30"/>
      <c r="E21" s="27"/>
      <c r="F21" s="27"/>
      <c r="G21" s="27"/>
    </row>
    <row r="22" spans="2:8" x14ac:dyDescent="0.35">
      <c r="D22" s="30"/>
      <c r="E22" s="27"/>
      <c r="F22" s="27"/>
      <c r="G22" s="27"/>
    </row>
    <row r="23" spans="2:8" x14ac:dyDescent="0.35">
      <c r="D23" s="30"/>
      <c r="E23" s="27"/>
      <c r="F23" s="27"/>
      <c r="G23" s="27"/>
    </row>
    <row r="24" spans="2:8" x14ac:dyDescent="0.35">
      <c r="D24" s="30"/>
      <c r="E24" s="27"/>
      <c r="F24" s="27"/>
      <c r="G24" s="27"/>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AD98D-15EC-47D0-A8A5-D4220330B77B}">
  <dimension ref="A1:AJ81"/>
  <sheetViews>
    <sheetView zoomScale="120" zoomScaleNormal="120" workbookViewId="0">
      <selection activeCell="P1" sqref="P1:P1048576"/>
    </sheetView>
  </sheetViews>
  <sheetFormatPr defaultRowHeight="14.5" x14ac:dyDescent="0.35"/>
  <cols>
    <col min="1" max="1" width="2.26953125" customWidth="1"/>
    <col min="2" max="2" width="27.1796875" customWidth="1"/>
    <col min="3" max="3" width="10.54296875" customWidth="1"/>
    <col min="4" max="4" width="12.453125" bestFit="1" customWidth="1"/>
    <col min="5" max="5" width="9" bestFit="1" customWidth="1"/>
    <col min="6" max="6" width="12.1796875" bestFit="1" customWidth="1"/>
    <col min="7" max="7" width="12.1796875" customWidth="1"/>
    <col min="8" max="8" width="10.1796875" bestFit="1" customWidth="1"/>
    <col min="12" max="12" width="32.1796875" bestFit="1" customWidth="1"/>
    <col min="13" max="13" width="16.453125" bestFit="1" customWidth="1"/>
    <col min="15" max="15" width="15.26953125" bestFit="1" customWidth="1"/>
    <col min="17" max="17" width="52.453125" bestFit="1" customWidth="1"/>
    <col min="18" max="19" width="16.453125" bestFit="1" customWidth="1"/>
    <col min="30" max="30" width="8.7265625" style="40"/>
  </cols>
  <sheetData>
    <row r="1" spans="1:36" x14ac:dyDescent="0.35">
      <c r="B1" s="7" t="s">
        <v>217</v>
      </c>
      <c r="C1" s="5"/>
      <c r="Q1" s="34" t="s">
        <v>33</v>
      </c>
      <c r="X1" s="58" t="s">
        <v>240</v>
      </c>
      <c r="Y1" s="59"/>
      <c r="Z1" s="59"/>
      <c r="AA1" s="59"/>
      <c r="AB1" s="59"/>
      <c r="AC1" s="59"/>
      <c r="AD1" s="59"/>
      <c r="AE1" s="59"/>
      <c r="AF1" s="59"/>
      <c r="AG1" s="59"/>
      <c r="AH1" s="59"/>
      <c r="AI1" s="59"/>
      <c r="AJ1" s="59"/>
    </row>
    <row r="2" spans="1:36" ht="16" x14ac:dyDescent="0.5">
      <c r="A2" t="s">
        <v>0</v>
      </c>
      <c r="B2" s="3" t="s">
        <v>4</v>
      </c>
      <c r="C2" s="11" t="s">
        <v>18</v>
      </c>
      <c r="D2" s="11" t="s">
        <v>215</v>
      </c>
      <c r="E2" s="11" t="s">
        <v>36</v>
      </c>
      <c r="F2" s="11" t="s">
        <v>206</v>
      </c>
      <c r="G2" s="11" t="s">
        <v>38</v>
      </c>
      <c r="H2" s="11" t="s">
        <v>39</v>
      </c>
      <c r="I2" s="11" t="s">
        <v>201</v>
      </c>
      <c r="J2" s="11" t="s">
        <v>219</v>
      </c>
      <c r="L2" s="6" t="s">
        <v>216</v>
      </c>
      <c r="P2" s="7"/>
      <c r="Q2" s="11" t="s">
        <v>4</v>
      </c>
      <c r="R2" s="11" t="s">
        <v>37</v>
      </c>
      <c r="S2" s="11" t="s">
        <v>203</v>
      </c>
      <c r="X2" s="59"/>
      <c r="Y2" s="59"/>
      <c r="Z2" s="59"/>
      <c r="AA2" s="59"/>
      <c r="AB2" s="59"/>
      <c r="AC2" s="59"/>
      <c r="AD2" s="59"/>
      <c r="AE2" s="59"/>
      <c r="AF2" s="59"/>
      <c r="AG2" s="59"/>
      <c r="AH2" s="59"/>
      <c r="AI2" s="59"/>
      <c r="AJ2" s="59"/>
    </row>
    <row r="3" spans="1:36" x14ac:dyDescent="0.35">
      <c r="B3" t="s">
        <v>88</v>
      </c>
      <c r="C3" s="22">
        <v>2</v>
      </c>
      <c r="E3" s="5"/>
      <c r="F3" s="5"/>
      <c r="G3" s="5"/>
      <c r="H3" s="5"/>
      <c r="I3" s="5"/>
      <c r="J3" s="37"/>
      <c r="L3" t="s">
        <v>31</v>
      </c>
      <c r="M3" s="5"/>
      <c r="Q3" t="s">
        <v>88</v>
      </c>
      <c r="R3">
        <v>20</v>
      </c>
      <c r="S3">
        <f>R3+10</f>
        <v>30</v>
      </c>
      <c r="X3" s="59"/>
      <c r="Y3" s="59"/>
      <c r="Z3" s="59"/>
      <c r="AA3" s="59"/>
      <c r="AB3" s="59"/>
      <c r="AC3" s="59"/>
      <c r="AD3" s="59"/>
      <c r="AE3" s="59"/>
      <c r="AF3" s="59"/>
      <c r="AG3" s="59"/>
      <c r="AH3" s="59"/>
      <c r="AI3" s="59"/>
      <c r="AJ3" s="59"/>
    </row>
    <row r="4" spans="1:36" x14ac:dyDescent="0.35">
      <c r="B4" t="s">
        <v>89</v>
      </c>
      <c r="C4" s="22">
        <v>5</v>
      </c>
      <c r="E4" s="5"/>
      <c r="F4" s="5"/>
      <c r="G4" s="5"/>
      <c r="H4" s="5"/>
      <c r="I4" s="5"/>
      <c r="J4" s="37"/>
      <c r="Q4" t="s">
        <v>89</v>
      </c>
      <c r="R4">
        <v>24</v>
      </c>
      <c r="S4">
        <f t="shared" ref="S4:S43" si="0">R4+10</f>
        <v>34</v>
      </c>
      <c r="X4" s="59"/>
      <c r="Y4" s="59"/>
      <c r="Z4" s="59"/>
      <c r="AA4" s="59"/>
      <c r="AB4" s="59"/>
      <c r="AC4" s="59"/>
      <c r="AD4" s="59"/>
      <c r="AE4" s="59"/>
      <c r="AF4" s="59"/>
      <c r="AG4" s="59"/>
      <c r="AH4" s="59"/>
      <c r="AI4" s="59"/>
      <c r="AJ4" s="59"/>
    </row>
    <row r="5" spans="1:36" x14ac:dyDescent="0.35">
      <c r="B5" t="s">
        <v>179</v>
      </c>
      <c r="C5" s="22">
        <v>4</v>
      </c>
      <c r="E5" s="5"/>
      <c r="F5" s="5"/>
      <c r="G5" s="5"/>
      <c r="H5" s="5"/>
      <c r="I5" s="5"/>
      <c r="J5" s="37"/>
      <c r="L5" t="s">
        <v>32</v>
      </c>
      <c r="M5" s="5"/>
      <c r="N5" s="5"/>
      <c r="Q5" t="s">
        <v>179</v>
      </c>
      <c r="R5">
        <v>28</v>
      </c>
      <c r="S5">
        <f t="shared" si="0"/>
        <v>38</v>
      </c>
      <c r="X5" s="59"/>
      <c r="Y5" s="59"/>
      <c r="Z5" s="59"/>
      <c r="AA5" s="59"/>
      <c r="AB5" s="59"/>
      <c r="AC5" s="59"/>
      <c r="AD5" s="59"/>
      <c r="AE5" s="59"/>
      <c r="AF5" s="59"/>
      <c r="AG5" s="59"/>
      <c r="AH5" s="59"/>
      <c r="AI5" s="59"/>
      <c r="AJ5" s="59"/>
    </row>
    <row r="6" spans="1:36" x14ac:dyDescent="0.35">
      <c r="B6" t="s">
        <v>126</v>
      </c>
      <c r="C6" s="22">
        <v>2</v>
      </c>
      <c r="E6" s="5"/>
      <c r="F6" s="5"/>
      <c r="G6" s="5"/>
      <c r="H6" s="5"/>
      <c r="I6" s="5"/>
      <c r="J6" s="37"/>
      <c r="Q6" t="s">
        <v>126</v>
      </c>
      <c r="R6">
        <v>32</v>
      </c>
      <c r="S6">
        <f t="shared" si="0"/>
        <v>42</v>
      </c>
      <c r="X6" s="38" t="s">
        <v>12</v>
      </c>
      <c r="Y6" s="38" t="s">
        <v>220</v>
      </c>
      <c r="AA6" s="38" t="s">
        <v>12</v>
      </c>
      <c r="AB6" s="38" t="s">
        <v>221</v>
      </c>
      <c r="AC6" s="38" t="s">
        <v>220</v>
      </c>
      <c r="AE6" s="38" t="s">
        <v>222</v>
      </c>
      <c r="AF6" s="38" t="s">
        <v>223</v>
      </c>
      <c r="AH6" s="38" t="s">
        <v>228</v>
      </c>
      <c r="AI6" s="38" t="s">
        <v>239</v>
      </c>
      <c r="AJ6" s="38" t="s">
        <v>238</v>
      </c>
    </row>
    <row r="7" spans="1:36" x14ac:dyDescent="0.35">
      <c r="B7" t="s">
        <v>129</v>
      </c>
      <c r="C7" s="22">
        <v>2</v>
      </c>
      <c r="E7" s="5"/>
      <c r="F7" s="5"/>
      <c r="G7" s="5"/>
      <c r="H7" s="5"/>
      <c r="I7" s="5"/>
      <c r="J7" s="37"/>
      <c r="L7" t="s">
        <v>34</v>
      </c>
      <c r="Q7" t="s">
        <v>129</v>
      </c>
      <c r="R7">
        <v>36</v>
      </c>
      <c r="S7">
        <f t="shared" si="0"/>
        <v>46</v>
      </c>
      <c r="X7" s="8">
        <v>0</v>
      </c>
      <c r="Y7" s="8">
        <v>0</v>
      </c>
      <c r="AA7" s="8">
        <v>12000</v>
      </c>
      <c r="AB7" s="8">
        <f>VLOOKUP(AA7,$X$6:$Y$11,2,1)</f>
        <v>0.05</v>
      </c>
      <c r="AC7" s="8">
        <f>AA7*AB7</f>
        <v>600</v>
      </c>
      <c r="AE7" s="8">
        <v>0</v>
      </c>
      <c r="AF7" s="39" t="s">
        <v>224</v>
      </c>
      <c r="AH7" s="8" t="s">
        <v>229</v>
      </c>
      <c r="AI7" s="8">
        <v>8</v>
      </c>
      <c r="AJ7" s="8" t="str">
        <f>VLOOKUP(AI7,$AE$6:$AF$10,2,1)</f>
        <v>D</v>
      </c>
    </row>
    <row r="8" spans="1:36" x14ac:dyDescent="0.35">
      <c r="B8" t="s">
        <v>163</v>
      </c>
      <c r="C8" s="22">
        <v>5</v>
      </c>
      <c r="E8" s="5"/>
      <c r="F8" s="5"/>
      <c r="G8" s="5"/>
      <c r="H8" s="5"/>
      <c r="I8" s="5"/>
      <c r="J8" s="37"/>
      <c r="L8" s="8"/>
      <c r="M8" s="9" t="s">
        <v>205</v>
      </c>
      <c r="N8" s="9" t="s">
        <v>202</v>
      </c>
      <c r="O8" s="9" t="s">
        <v>204</v>
      </c>
      <c r="Q8" t="s">
        <v>163</v>
      </c>
      <c r="R8">
        <v>40</v>
      </c>
      <c r="S8">
        <f t="shared" si="0"/>
        <v>50</v>
      </c>
      <c r="X8" s="8">
        <v>10000</v>
      </c>
      <c r="Y8" s="39">
        <v>0.05</v>
      </c>
      <c r="AE8" s="8">
        <v>33</v>
      </c>
      <c r="AF8" s="39" t="s">
        <v>225</v>
      </c>
      <c r="AH8" s="8" t="s">
        <v>230</v>
      </c>
      <c r="AI8" s="8">
        <v>57</v>
      </c>
      <c r="AJ8" s="8" t="str">
        <f t="shared" ref="AJ8:AJ15" si="1">VLOOKUP(AI8,$AE$6:$AF$10,2,1)</f>
        <v>C</v>
      </c>
    </row>
    <row r="9" spans="1:36" x14ac:dyDescent="0.35">
      <c r="B9" t="s">
        <v>172</v>
      </c>
      <c r="C9" s="22">
        <v>7</v>
      </c>
      <c r="E9" s="5"/>
      <c r="F9" s="5"/>
      <c r="G9" s="5"/>
      <c r="H9" s="5"/>
      <c r="I9" s="5"/>
      <c r="J9" s="37"/>
      <c r="L9" s="8" t="s">
        <v>46</v>
      </c>
      <c r="M9" s="8"/>
      <c r="N9" s="8"/>
      <c r="O9" s="8"/>
      <c r="Q9" t="s">
        <v>172</v>
      </c>
      <c r="R9">
        <v>44</v>
      </c>
      <c r="S9">
        <f t="shared" si="0"/>
        <v>54</v>
      </c>
      <c r="X9" s="8">
        <v>20000</v>
      </c>
      <c r="Y9" s="39">
        <v>7.0000000000000007E-2</v>
      </c>
      <c r="AE9" s="8">
        <v>60</v>
      </c>
      <c r="AF9" s="39" t="s">
        <v>226</v>
      </c>
      <c r="AH9" s="8" t="s">
        <v>231</v>
      </c>
      <c r="AI9" s="8">
        <v>33</v>
      </c>
      <c r="AJ9" s="8" t="str">
        <f t="shared" si="1"/>
        <v>C</v>
      </c>
    </row>
    <row r="10" spans="1:36" x14ac:dyDescent="0.35">
      <c r="B10" t="s">
        <v>173</v>
      </c>
      <c r="C10" s="22">
        <v>3</v>
      </c>
      <c r="E10" s="5"/>
      <c r="F10" s="5"/>
      <c r="G10" s="5"/>
      <c r="H10" s="5"/>
      <c r="I10" s="5"/>
      <c r="J10" s="37"/>
      <c r="L10" s="8" t="s">
        <v>49</v>
      </c>
      <c r="M10" s="8"/>
      <c r="N10" s="8"/>
      <c r="O10" s="8"/>
      <c r="Q10" t="s">
        <v>173</v>
      </c>
      <c r="R10">
        <v>48</v>
      </c>
      <c r="S10">
        <f t="shared" si="0"/>
        <v>58</v>
      </c>
      <c r="X10" s="8">
        <v>30000</v>
      </c>
      <c r="Y10" s="39">
        <v>0.08</v>
      </c>
      <c r="AE10" s="8">
        <v>75</v>
      </c>
      <c r="AF10" s="39" t="s">
        <v>227</v>
      </c>
      <c r="AH10" s="8" t="s">
        <v>232</v>
      </c>
      <c r="AI10" s="8">
        <v>82</v>
      </c>
      <c r="AJ10" s="8" t="str">
        <f t="shared" si="1"/>
        <v>A</v>
      </c>
    </row>
    <row r="11" spans="1:36" x14ac:dyDescent="0.35">
      <c r="B11" t="s">
        <v>176</v>
      </c>
      <c r="C11" s="22">
        <v>6</v>
      </c>
      <c r="E11" s="5"/>
      <c r="F11" s="5"/>
      <c r="G11" s="5"/>
      <c r="H11" s="5"/>
      <c r="I11" s="5"/>
      <c r="J11" s="37"/>
      <c r="L11" s="8" t="s">
        <v>53</v>
      </c>
      <c r="M11" s="8"/>
      <c r="N11" s="8"/>
      <c r="O11" s="8"/>
      <c r="Q11" t="s">
        <v>176</v>
      </c>
      <c r="R11">
        <v>52</v>
      </c>
      <c r="S11">
        <f t="shared" si="0"/>
        <v>62</v>
      </c>
      <c r="X11" s="8">
        <v>40000</v>
      </c>
      <c r="Y11" s="39">
        <v>0.1</v>
      </c>
      <c r="AH11" s="8" t="s">
        <v>233</v>
      </c>
      <c r="AI11" s="8">
        <v>44</v>
      </c>
      <c r="AJ11" s="8" t="str">
        <f t="shared" si="1"/>
        <v>C</v>
      </c>
    </row>
    <row r="12" spans="1:36" x14ac:dyDescent="0.35">
      <c r="B12" t="s">
        <v>17</v>
      </c>
      <c r="C12" s="22">
        <v>1</v>
      </c>
      <c r="E12" s="5"/>
      <c r="F12" s="5"/>
      <c r="G12" s="5"/>
      <c r="H12" s="5"/>
      <c r="I12" s="5"/>
      <c r="J12" s="37"/>
      <c r="L12" s="8" t="s">
        <v>64</v>
      </c>
      <c r="M12" s="8"/>
      <c r="N12" s="8"/>
      <c r="O12" s="8"/>
      <c r="Q12" t="s">
        <v>17</v>
      </c>
      <c r="R12">
        <v>56</v>
      </c>
      <c r="S12">
        <f t="shared" si="0"/>
        <v>66</v>
      </c>
      <c r="AF12" s="41" t="s">
        <v>241</v>
      </c>
      <c r="AH12" s="8" t="s">
        <v>234</v>
      </c>
      <c r="AI12" s="8">
        <v>68</v>
      </c>
      <c r="AJ12" s="8" t="str">
        <f t="shared" si="1"/>
        <v>B</v>
      </c>
    </row>
    <row r="13" spans="1:36" x14ac:dyDescent="0.35">
      <c r="B13" t="s">
        <v>46</v>
      </c>
      <c r="C13" s="22">
        <v>3</v>
      </c>
      <c r="E13" s="5"/>
      <c r="F13" s="5"/>
      <c r="G13" s="5"/>
      <c r="H13" s="5"/>
      <c r="I13" s="5"/>
      <c r="J13" s="37"/>
      <c r="Q13" t="s">
        <v>46</v>
      </c>
      <c r="R13">
        <v>60</v>
      </c>
      <c r="S13">
        <f t="shared" si="0"/>
        <v>70</v>
      </c>
      <c r="AH13" s="8" t="s">
        <v>235</v>
      </c>
      <c r="AI13" s="8">
        <v>14</v>
      </c>
      <c r="AJ13" s="8" t="str">
        <f t="shared" si="1"/>
        <v>D</v>
      </c>
    </row>
    <row r="14" spans="1:36" x14ac:dyDescent="0.35">
      <c r="B14" t="s">
        <v>46</v>
      </c>
      <c r="C14" s="22">
        <v>4</v>
      </c>
      <c r="E14" s="5"/>
      <c r="F14" s="5"/>
      <c r="G14" s="5"/>
      <c r="H14" s="5"/>
      <c r="I14" s="5"/>
      <c r="J14" s="37"/>
      <c r="Q14" t="s">
        <v>49</v>
      </c>
      <c r="R14">
        <v>64</v>
      </c>
      <c r="S14">
        <f t="shared" si="0"/>
        <v>74</v>
      </c>
      <c r="AH14" s="8" t="s">
        <v>236</v>
      </c>
      <c r="AI14" s="8">
        <v>61</v>
      </c>
      <c r="AJ14" s="8" t="str">
        <f t="shared" si="1"/>
        <v>B</v>
      </c>
    </row>
    <row r="15" spans="1:36" x14ac:dyDescent="0.35">
      <c r="B15" t="s">
        <v>49</v>
      </c>
      <c r="C15" s="22">
        <v>2</v>
      </c>
      <c r="E15" s="5"/>
      <c r="F15" s="5"/>
      <c r="G15" s="5"/>
      <c r="H15" s="5"/>
      <c r="I15" s="5"/>
      <c r="J15" s="37"/>
      <c r="L15" s="26"/>
      <c r="Q15" t="s">
        <v>53</v>
      </c>
      <c r="R15">
        <v>68</v>
      </c>
      <c r="S15">
        <f t="shared" si="0"/>
        <v>78</v>
      </c>
      <c r="AH15" s="8" t="s">
        <v>237</v>
      </c>
      <c r="AI15" s="8">
        <v>4</v>
      </c>
      <c r="AJ15" s="8" t="str">
        <f t="shared" si="1"/>
        <v>D</v>
      </c>
    </row>
    <row r="16" spans="1:36" x14ac:dyDescent="0.35">
      <c r="B16" t="s">
        <v>49</v>
      </c>
      <c r="C16" s="22">
        <v>4</v>
      </c>
      <c r="E16" s="5"/>
      <c r="F16" s="5"/>
      <c r="G16" s="5"/>
      <c r="H16" s="5"/>
      <c r="I16" s="5"/>
      <c r="J16" s="37"/>
      <c r="Q16" t="s">
        <v>64</v>
      </c>
      <c r="R16">
        <v>72</v>
      </c>
      <c r="S16">
        <f t="shared" si="0"/>
        <v>82</v>
      </c>
    </row>
    <row r="17" spans="2:19" x14ac:dyDescent="0.35">
      <c r="B17" t="s">
        <v>53</v>
      </c>
      <c r="C17" s="22">
        <v>3</v>
      </c>
      <c r="E17" s="5"/>
      <c r="F17" s="5"/>
      <c r="G17" s="5"/>
      <c r="H17" s="5"/>
      <c r="I17" s="5"/>
      <c r="J17" s="37"/>
      <c r="Q17" t="s">
        <v>65</v>
      </c>
      <c r="R17">
        <v>76</v>
      </c>
      <c r="S17">
        <f t="shared" si="0"/>
        <v>86</v>
      </c>
    </row>
    <row r="18" spans="2:19" x14ac:dyDescent="0.35">
      <c r="B18" t="s">
        <v>53</v>
      </c>
      <c r="C18" s="22">
        <v>5</v>
      </c>
      <c r="E18" s="5"/>
      <c r="F18" s="5"/>
      <c r="G18" s="5"/>
      <c r="H18" s="5"/>
      <c r="I18" s="5"/>
      <c r="J18" s="37"/>
      <c r="Q18" t="s">
        <v>180</v>
      </c>
      <c r="R18">
        <v>80</v>
      </c>
      <c r="S18">
        <f t="shared" si="0"/>
        <v>90</v>
      </c>
    </row>
    <row r="19" spans="2:19" x14ac:dyDescent="0.35">
      <c r="B19" t="s">
        <v>64</v>
      </c>
      <c r="C19" s="22">
        <v>4</v>
      </c>
      <c r="E19" s="5"/>
      <c r="F19" s="5"/>
      <c r="G19" s="5"/>
      <c r="H19" s="5"/>
      <c r="I19" s="5"/>
      <c r="J19" s="37"/>
      <c r="Q19" t="s">
        <v>66</v>
      </c>
      <c r="R19">
        <v>84</v>
      </c>
      <c r="S19">
        <f t="shared" si="0"/>
        <v>94</v>
      </c>
    </row>
    <row r="20" spans="2:19" x14ac:dyDescent="0.35">
      <c r="B20" t="s">
        <v>64</v>
      </c>
      <c r="C20" s="22">
        <v>4</v>
      </c>
      <c r="E20" s="5"/>
      <c r="F20" s="5"/>
      <c r="G20" s="5"/>
      <c r="H20" s="5"/>
      <c r="I20" s="5"/>
      <c r="J20" s="37"/>
      <c r="Q20" t="s">
        <v>70</v>
      </c>
      <c r="R20">
        <v>88</v>
      </c>
      <c r="S20">
        <f t="shared" si="0"/>
        <v>98</v>
      </c>
    </row>
    <row r="21" spans="2:19" x14ac:dyDescent="0.35">
      <c r="B21" t="s">
        <v>65</v>
      </c>
      <c r="C21" s="22">
        <v>4</v>
      </c>
      <c r="E21" s="5"/>
      <c r="F21" s="5"/>
      <c r="G21" s="5"/>
      <c r="H21" s="5"/>
      <c r="I21" s="5"/>
      <c r="J21" s="37"/>
      <c r="Q21" t="s">
        <v>72</v>
      </c>
      <c r="R21">
        <v>92</v>
      </c>
      <c r="S21">
        <f t="shared" si="0"/>
        <v>102</v>
      </c>
    </row>
    <row r="22" spans="2:19" x14ac:dyDescent="0.35">
      <c r="B22" t="s">
        <v>65</v>
      </c>
      <c r="C22" s="22">
        <v>5</v>
      </c>
      <c r="E22" s="5"/>
      <c r="F22" s="5"/>
      <c r="G22" s="5"/>
      <c r="H22" s="5"/>
      <c r="I22" s="5"/>
      <c r="J22" s="37"/>
      <c r="Q22" t="s">
        <v>76</v>
      </c>
      <c r="R22">
        <v>96</v>
      </c>
      <c r="S22">
        <f t="shared" si="0"/>
        <v>106</v>
      </c>
    </row>
    <row r="23" spans="2:19" x14ac:dyDescent="0.35">
      <c r="B23" t="s">
        <v>180</v>
      </c>
      <c r="C23" s="22">
        <v>1</v>
      </c>
      <c r="E23" s="5"/>
      <c r="F23" s="5"/>
      <c r="G23" s="5"/>
      <c r="H23" s="5"/>
      <c r="I23" s="5"/>
      <c r="J23" s="37"/>
      <c r="Q23" t="s">
        <v>79</v>
      </c>
      <c r="R23">
        <v>100</v>
      </c>
      <c r="S23">
        <f t="shared" si="0"/>
        <v>110</v>
      </c>
    </row>
    <row r="24" spans="2:19" x14ac:dyDescent="0.35">
      <c r="B24" t="s">
        <v>66</v>
      </c>
      <c r="C24" s="22">
        <v>4</v>
      </c>
      <c r="E24" s="5"/>
      <c r="F24" s="5"/>
      <c r="G24" s="5"/>
      <c r="H24" s="5"/>
      <c r="I24" s="5"/>
      <c r="J24" s="37"/>
      <c r="Q24" t="s">
        <v>82</v>
      </c>
      <c r="R24">
        <v>104</v>
      </c>
      <c r="S24">
        <f t="shared" si="0"/>
        <v>114</v>
      </c>
    </row>
    <row r="25" spans="2:19" x14ac:dyDescent="0.35">
      <c r="B25" t="s">
        <v>66</v>
      </c>
      <c r="C25" s="22">
        <v>3</v>
      </c>
      <c r="E25" s="5"/>
      <c r="F25" s="5"/>
      <c r="G25" s="5"/>
      <c r="H25" s="5"/>
      <c r="I25" s="5"/>
      <c r="J25" s="37"/>
      <c r="Q25" t="s">
        <v>181</v>
      </c>
      <c r="R25">
        <v>108</v>
      </c>
      <c r="S25">
        <f t="shared" si="0"/>
        <v>118</v>
      </c>
    </row>
    <row r="26" spans="2:19" x14ac:dyDescent="0.35">
      <c r="B26" t="s">
        <v>70</v>
      </c>
      <c r="C26" s="22">
        <v>3</v>
      </c>
      <c r="E26" s="5"/>
      <c r="F26" s="5"/>
      <c r="G26" s="5"/>
      <c r="H26" s="5"/>
      <c r="I26" s="5"/>
      <c r="J26" s="37"/>
      <c r="Q26" t="s">
        <v>182</v>
      </c>
      <c r="R26">
        <v>112</v>
      </c>
      <c r="S26">
        <f t="shared" si="0"/>
        <v>122</v>
      </c>
    </row>
    <row r="27" spans="2:19" x14ac:dyDescent="0.35">
      <c r="B27" t="s">
        <v>70</v>
      </c>
      <c r="C27" s="22">
        <v>3</v>
      </c>
      <c r="E27" s="5"/>
      <c r="F27" s="5"/>
      <c r="G27" s="5"/>
      <c r="H27" s="5"/>
      <c r="I27" s="5"/>
      <c r="J27" s="37"/>
      <c r="Q27" t="s">
        <v>95</v>
      </c>
      <c r="R27">
        <v>116</v>
      </c>
      <c r="S27">
        <f t="shared" si="0"/>
        <v>126</v>
      </c>
    </row>
    <row r="28" spans="2:19" x14ac:dyDescent="0.35">
      <c r="B28" t="s">
        <v>72</v>
      </c>
      <c r="C28" s="22">
        <v>2</v>
      </c>
      <c r="E28" s="5"/>
      <c r="F28" s="5"/>
      <c r="G28" s="5"/>
      <c r="H28" s="5"/>
      <c r="I28" s="5"/>
      <c r="J28" s="37"/>
      <c r="Q28" t="s">
        <v>96</v>
      </c>
      <c r="R28">
        <v>120</v>
      </c>
      <c r="S28">
        <f t="shared" si="0"/>
        <v>130</v>
      </c>
    </row>
    <row r="29" spans="2:19" x14ac:dyDescent="0.35">
      <c r="B29" t="s">
        <v>72</v>
      </c>
      <c r="C29" s="22">
        <v>6</v>
      </c>
      <c r="E29" s="5"/>
      <c r="F29" s="5"/>
      <c r="G29" s="5"/>
      <c r="H29" s="5"/>
      <c r="I29" s="5"/>
      <c r="J29" s="37"/>
      <c r="Q29" t="s">
        <v>98</v>
      </c>
      <c r="R29">
        <v>115</v>
      </c>
      <c r="S29">
        <f t="shared" si="0"/>
        <v>125</v>
      </c>
    </row>
    <row r="30" spans="2:19" x14ac:dyDescent="0.35">
      <c r="B30" t="s">
        <v>76</v>
      </c>
      <c r="C30" s="22">
        <v>1</v>
      </c>
      <c r="E30" s="5"/>
      <c r="F30" s="5"/>
      <c r="G30" s="5"/>
      <c r="H30" s="5"/>
      <c r="I30" s="5"/>
      <c r="J30" s="37"/>
      <c r="Q30" t="s">
        <v>103</v>
      </c>
      <c r="R30">
        <v>110</v>
      </c>
      <c r="S30">
        <f t="shared" si="0"/>
        <v>120</v>
      </c>
    </row>
    <row r="31" spans="2:19" x14ac:dyDescent="0.35">
      <c r="B31" t="s">
        <v>76</v>
      </c>
      <c r="C31" s="22">
        <v>4</v>
      </c>
      <c r="E31" s="5"/>
      <c r="F31" s="5"/>
      <c r="G31" s="5"/>
      <c r="H31" s="5"/>
      <c r="I31" s="5"/>
      <c r="J31" s="37"/>
      <c r="Q31" t="s">
        <v>183</v>
      </c>
      <c r="R31">
        <v>105</v>
      </c>
      <c r="S31">
        <f t="shared" si="0"/>
        <v>115</v>
      </c>
    </row>
    <row r="32" spans="2:19" x14ac:dyDescent="0.35">
      <c r="B32" t="s">
        <v>79</v>
      </c>
      <c r="C32" s="22">
        <v>2</v>
      </c>
      <c r="E32" s="5"/>
      <c r="F32" s="5"/>
      <c r="G32" s="5"/>
      <c r="H32" s="5"/>
      <c r="I32" s="5"/>
      <c r="J32" s="37"/>
      <c r="Q32" t="s">
        <v>119</v>
      </c>
      <c r="R32">
        <v>100</v>
      </c>
      <c r="S32">
        <f t="shared" si="0"/>
        <v>110</v>
      </c>
    </row>
    <row r="33" spans="2:19" x14ac:dyDescent="0.35">
      <c r="B33" t="s">
        <v>79</v>
      </c>
      <c r="C33" s="22">
        <v>6</v>
      </c>
      <c r="E33" s="5"/>
      <c r="F33" s="5"/>
      <c r="G33" s="5"/>
      <c r="H33" s="5"/>
      <c r="I33" s="5"/>
      <c r="J33" s="37"/>
      <c r="Q33" t="s">
        <v>121</v>
      </c>
      <c r="R33">
        <v>95</v>
      </c>
      <c r="S33">
        <f t="shared" si="0"/>
        <v>105</v>
      </c>
    </row>
    <row r="34" spans="2:19" x14ac:dyDescent="0.35">
      <c r="B34" t="s">
        <v>82</v>
      </c>
      <c r="C34" s="22">
        <v>7</v>
      </c>
      <c r="E34" s="5"/>
      <c r="F34" s="5"/>
      <c r="G34" s="5"/>
      <c r="H34" s="5"/>
      <c r="I34" s="5"/>
      <c r="J34" s="37"/>
      <c r="Q34" t="s">
        <v>124</v>
      </c>
      <c r="R34">
        <v>90</v>
      </c>
      <c r="S34">
        <f t="shared" si="0"/>
        <v>100</v>
      </c>
    </row>
    <row r="35" spans="2:19" x14ac:dyDescent="0.35">
      <c r="B35" t="s">
        <v>82</v>
      </c>
      <c r="C35" s="22">
        <v>4</v>
      </c>
      <c r="E35" s="5"/>
      <c r="F35" s="5"/>
      <c r="G35" s="5"/>
      <c r="H35" s="5"/>
      <c r="I35" s="5"/>
      <c r="J35" s="37"/>
      <c r="Q35" t="s">
        <v>130</v>
      </c>
      <c r="R35">
        <v>85</v>
      </c>
      <c r="S35">
        <f t="shared" si="0"/>
        <v>95</v>
      </c>
    </row>
    <row r="36" spans="2:19" x14ac:dyDescent="0.35">
      <c r="B36" t="s">
        <v>89</v>
      </c>
      <c r="C36" s="22">
        <v>5</v>
      </c>
      <c r="E36" s="5"/>
      <c r="F36" s="5"/>
      <c r="G36" s="5"/>
      <c r="H36" s="5"/>
      <c r="I36" s="5"/>
      <c r="J36" s="37"/>
      <c r="Q36" t="s">
        <v>138</v>
      </c>
      <c r="R36">
        <v>80</v>
      </c>
      <c r="S36">
        <f t="shared" si="0"/>
        <v>90</v>
      </c>
    </row>
    <row r="37" spans="2:19" x14ac:dyDescent="0.35">
      <c r="B37" t="s">
        <v>89</v>
      </c>
      <c r="C37" s="22">
        <v>2</v>
      </c>
      <c r="E37" s="5"/>
      <c r="F37" s="5"/>
      <c r="G37" s="5"/>
      <c r="H37" s="5"/>
      <c r="I37" s="5"/>
      <c r="J37" s="37"/>
      <c r="Q37" t="s">
        <v>143</v>
      </c>
      <c r="R37">
        <v>75</v>
      </c>
      <c r="S37">
        <f t="shared" si="0"/>
        <v>85</v>
      </c>
    </row>
    <row r="38" spans="2:19" x14ac:dyDescent="0.35">
      <c r="B38" t="s">
        <v>181</v>
      </c>
      <c r="C38" s="22">
        <v>1</v>
      </c>
      <c r="E38" s="5"/>
      <c r="F38" s="5"/>
      <c r="G38" s="5"/>
      <c r="H38" s="5"/>
      <c r="I38" s="5"/>
      <c r="J38" s="37"/>
      <c r="Q38" t="s">
        <v>144</v>
      </c>
      <c r="R38">
        <v>70</v>
      </c>
      <c r="S38">
        <f t="shared" si="0"/>
        <v>80</v>
      </c>
    </row>
    <row r="39" spans="2:19" x14ac:dyDescent="0.35">
      <c r="B39" t="s">
        <v>182</v>
      </c>
      <c r="C39" s="22">
        <v>7</v>
      </c>
      <c r="E39" s="5"/>
      <c r="F39" s="5"/>
      <c r="G39" s="5"/>
      <c r="H39" s="5"/>
      <c r="I39" s="5"/>
      <c r="J39" s="37"/>
      <c r="Q39" t="s">
        <v>148</v>
      </c>
      <c r="R39">
        <v>65</v>
      </c>
      <c r="S39">
        <f t="shared" si="0"/>
        <v>75</v>
      </c>
    </row>
    <row r="40" spans="2:19" x14ac:dyDescent="0.35">
      <c r="B40" t="s">
        <v>95</v>
      </c>
      <c r="C40" s="22">
        <v>5</v>
      </c>
      <c r="E40" s="5"/>
      <c r="F40" s="5"/>
      <c r="G40" s="5"/>
      <c r="H40" s="5"/>
      <c r="I40" s="5"/>
      <c r="J40" s="37"/>
      <c r="Q40" t="s">
        <v>152</v>
      </c>
      <c r="R40">
        <v>60</v>
      </c>
      <c r="S40">
        <f t="shared" si="0"/>
        <v>70</v>
      </c>
    </row>
    <row r="41" spans="2:19" x14ac:dyDescent="0.35">
      <c r="B41" t="s">
        <v>95</v>
      </c>
      <c r="C41" s="22">
        <v>7</v>
      </c>
      <c r="E41" s="5"/>
      <c r="F41" s="5"/>
      <c r="G41" s="5"/>
      <c r="H41" s="5"/>
      <c r="I41" s="5"/>
      <c r="J41" s="37"/>
      <c r="Q41" t="s">
        <v>158</v>
      </c>
      <c r="R41">
        <v>55</v>
      </c>
      <c r="S41">
        <f t="shared" si="0"/>
        <v>65</v>
      </c>
    </row>
    <row r="42" spans="2:19" x14ac:dyDescent="0.35">
      <c r="B42" t="s">
        <v>96</v>
      </c>
      <c r="C42" s="22">
        <v>4</v>
      </c>
      <c r="E42" s="5"/>
      <c r="F42" s="5"/>
      <c r="G42" s="5"/>
      <c r="H42" s="5"/>
      <c r="I42" s="5"/>
      <c r="J42" s="37"/>
      <c r="Q42" t="s">
        <v>162</v>
      </c>
      <c r="R42">
        <v>50</v>
      </c>
      <c r="S42">
        <f t="shared" si="0"/>
        <v>60</v>
      </c>
    </row>
    <row r="43" spans="2:19" x14ac:dyDescent="0.35">
      <c r="B43" t="s">
        <v>96</v>
      </c>
      <c r="C43" s="22">
        <v>6</v>
      </c>
      <c r="E43" s="5"/>
      <c r="F43" s="5"/>
      <c r="G43" s="5"/>
      <c r="H43" s="5"/>
      <c r="I43" s="5"/>
      <c r="J43" s="37"/>
      <c r="Q43" t="s">
        <v>168</v>
      </c>
      <c r="R43">
        <v>45</v>
      </c>
      <c r="S43">
        <f t="shared" si="0"/>
        <v>55</v>
      </c>
    </row>
    <row r="44" spans="2:19" x14ac:dyDescent="0.35">
      <c r="B44" t="s">
        <v>179</v>
      </c>
      <c r="C44" s="22">
        <v>3</v>
      </c>
      <c r="E44" s="5"/>
      <c r="F44" s="5"/>
      <c r="G44" s="5"/>
      <c r="H44" s="5"/>
      <c r="I44" s="5"/>
      <c r="J44" s="37"/>
    </row>
    <row r="45" spans="2:19" x14ac:dyDescent="0.35">
      <c r="B45" t="s">
        <v>179</v>
      </c>
      <c r="C45" s="22">
        <v>2</v>
      </c>
      <c r="E45" s="5"/>
      <c r="F45" s="5"/>
      <c r="G45" s="5"/>
      <c r="H45" s="5"/>
      <c r="I45" s="5"/>
      <c r="J45" s="37"/>
    </row>
    <row r="46" spans="2:19" x14ac:dyDescent="0.35">
      <c r="B46" t="s">
        <v>98</v>
      </c>
      <c r="C46" s="22">
        <v>1</v>
      </c>
      <c r="E46" s="5"/>
      <c r="F46" s="5"/>
      <c r="G46" s="5"/>
      <c r="H46" s="5"/>
      <c r="I46" s="5"/>
      <c r="J46" s="37"/>
    </row>
    <row r="47" spans="2:19" x14ac:dyDescent="0.35">
      <c r="B47" t="s">
        <v>98</v>
      </c>
      <c r="C47" s="22">
        <v>3</v>
      </c>
      <c r="E47" s="5"/>
      <c r="F47" s="5"/>
      <c r="G47" s="5"/>
      <c r="H47" s="5"/>
      <c r="I47" s="5"/>
      <c r="J47" s="37"/>
    </row>
    <row r="48" spans="2:19" x14ac:dyDescent="0.35">
      <c r="B48" t="s">
        <v>103</v>
      </c>
      <c r="C48" s="22">
        <v>6</v>
      </c>
      <c r="E48" s="5"/>
      <c r="F48" s="5"/>
      <c r="G48" s="5"/>
      <c r="H48" s="5"/>
      <c r="I48" s="5"/>
      <c r="J48" s="37"/>
    </row>
    <row r="49" spans="2:10" x14ac:dyDescent="0.35">
      <c r="B49" t="s">
        <v>103</v>
      </c>
      <c r="C49" s="22">
        <v>2</v>
      </c>
      <c r="E49" s="5"/>
      <c r="F49" s="5"/>
      <c r="G49" s="5"/>
      <c r="H49" s="5"/>
      <c r="I49" s="5"/>
      <c r="J49" s="37"/>
    </row>
    <row r="50" spans="2:10" x14ac:dyDescent="0.35">
      <c r="B50" t="s">
        <v>183</v>
      </c>
      <c r="C50" s="22">
        <v>3</v>
      </c>
      <c r="E50" s="5"/>
      <c r="F50" s="5"/>
      <c r="G50" s="5"/>
      <c r="H50" s="5"/>
      <c r="I50" s="5"/>
      <c r="J50" s="37"/>
    </row>
    <row r="51" spans="2:10" x14ac:dyDescent="0.35">
      <c r="B51" t="s">
        <v>119</v>
      </c>
      <c r="C51" s="22">
        <v>2</v>
      </c>
      <c r="E51" s="5"/>
      <c r="F51" s="5"/>
      <c r="G51" s="5"/>
      <c r="H51" s="5"/>
      <c r="I51" s="5"/>
      <c r="J51" s="37"/>
    </row>
    <row r="52" spans="2:10" x14ac:dyDescent="0.35">
      <c r="B52" t="s">
        <v>121</v>
      </c>
      <c r="C52" s="22">
        <v>4</v>
      </c>
      <c r="E52" s="5"/>
      <c r="F52" s="5"/>
      <c r="G52" s="5"/>
      <c r="H52" s="5"/>
      <c r="I52" s="5"/>
      <c r="J52" s="37"/>
    </row>
    <row r="53" spans="2:10" x14ac:dyDescent="0.35">
      <c r="B53" t="s">
        <v>121</v>
      </c>
      <c r="C53" s="22">
        <v>7</v>
      </c>
      <c r="E53" s="5"/>
      <c r="F53" s="5"/>
      <c r="G53" s="5"/>
      <c r="H53" s="5"/>
      <c r="I53" s="5"/>
      <c r="J53" s="37"/>
    </row>
    <row r="54" spans="2:10" x14ac:dyDescent="0.35">
      <c r="B54" t="s">
        <v>124</v>
      </c>
      <c r="C54" s="22">
        <v>2</v>
      </c>
      <c r="E54" s="5"/>
      <c r="F54" s="5"/>
      <c r="G54" s="5"/>
      <c r="H54" s="5"/>
      <c r="I54" s="5"/>
      <c r="J54" s="37"/>
    </row>
    <row r="55" spans="2:10" x14ac:dyDescent="0.35">
      <c r="B55" t="s">
        <v>124</v>
      </c>
      <c r="C55" s="22">
        <v>2</v>
      </c>
      <c r="E55" s="5"/>
      <c r="F55" s="5"/>
      <c r="G55" s="5"/>
      <c r="H55" s="5"/>
      <c r="I55" s="5"/>
      <c r="J55" s="37"/>
    </row>
    <row r="56" spans="2:10" x14ac:dyDescent="0.35">
      <c r="B56" t="s">
        <v>126</v>
      </c>
      <c r="C56" s="22">
        <v>6</v>
      </c>
      <c r="E56" s="5"/>
      <c r="F56" s="5"/>
      <c r="G56" s="5"/>
      <c r="H56" s="5"/>
      <c r="I56" s="5"/>
      <c r="J56" s="37"/>
    </row>
    <row r="57" spans="2:10" x14ac:dyDescent="0.35">
      <c r="B57" t="s">
        <v>126</v>
      </c>
      <c r="C57" s="22">
        <v>5</v>
      </c>
      <c r="E57" s="5"/>
      <c r="F57" s="5"/>
      <c r="G57" s="5"/>
      <c r="H57" s="5"/>
      <c r="I57" s="5"/>
      <c r="J57" s="37"/>
    </row>
    <row r="58" spans="2:10" x14ac:dyDescent="0.35">
      <c r="B58" t="s">
        <v>129</v>
      </c>
      <c r="C58" s="22">
        <v>3</v>
      </c>
      <c r="E58" s="5"/>
      <c r="F58" s="5"/>
      <c r="G58" s="5"/>
      <c r="H58" s="5"/>
      <c r="I58" s="5"/>
      <c r="J58" s="37"/>
    </row>
    <row r="59" spans="2:10" x14ac:dyDescent="0.35">
      <c r="B59" t="s">
        <v>129</v>
      </c>
      <c r="C59" s="22">
        <v>7</v>
      </c>
      <c r="E59" s="5"/>
      <c r="F59" s="5"/>
      <c r="G59" s="5"/>
      <c r="H59" s="5"/>
      <c r="I59" s="5"/>
      <c r="J59" s="37"/>
    </row>
    <row r="60" spans="2:10" x14ac:dyDescent="0.35">
      <c r="B60" t="s">
        <v>130</v>
      </c>
      <c r="C60" s="22">
        <v>7</v>
      </c>
      <c r="E60" s="5"/>
      <c r="F60" s="5"/>
      <c r="G60" s="5"/>
      <c r="H60" s="5"/>
      <c r="I60" s="5"/>
      <c r="J60" s="37"/>
    </row>
    <row r="61" spans="2:10" x14ac:dyDescent="0.35">
      <c r="B61" t="s">
        <v>138</v>
      </c>
      <c r="C61" s="22">
        <v>3</v>
      </c>
      <c r="E61" s="5"/>
      <c r="F61" s="5"/>
      <c r="G61" s="5"/>
      <c r="H61" s="5"/>
      <c r="I61" s="5"/>
      <c r="J61" s="37"/>
    </row>
    <row r="62" spans="2:10" x14ac:dyDescent="0.35">
      <c r="B62" t="s">
        <v>138</v>
      </c>
      <c r="C62" s="22">
        <v>7</v>
      </c>
      <c r="E62" s="5"/>
      <c r="F62" s="5"/>
      <c r="G62" s="5"/>
      <c r="H62" s="5"/>
      <c r="I62" s="5"/>
      <c r="J62" s="37"/>
    </row>
    <row r="63" spans="2:10" x14ac:dyDescent="0.35">
      <c r="B63" t="s">
        <v>143</v>
      </c>
      <c r="C63" s="22">
        <v>4</v>
      </c>
      <c r="E63" s="5"/>
      <c r="F63" s="5"/>
      <c r="G63" s="5"/>
      <c r="H63" s="5"/>
      <c r="I63" s="5"/>
      <c r="J63" s="37"/>
    </row>
    <row r="64" spans="2:10" x14ac:dyDescent="0.35">
      <c r="B64" t="s">
        <v>144</v>
      </c>
      <c r="C64" s="22">
        <v>7</v>
      </c>
      <c r="E64" s="5"/>
      <c r="F64" s="5"/>
      <c r="G64" s="5"/>
      <c r="H64" s="5"/>
      <c r="I64" s="5"/>
      <c r="J64" s="37"/>
    </row>
    <row r="65" spans="2:10" x14ac:dyDescent="0.35">
      <c r="B65" t="s">
        <v>144</v>
      </c>
      <c r="C65" s="22">
        <v>3</v>
      </c>
      <c r="E65" s="5"/>
      <c r="F65" s="5"/>
      <c r="G65" s="5"/>
      <c r="H65" s="5"/>
      <c r="I65" s="5"/>
      <c r="J65" s="37"/>
    </row>
    <row r="66" spans="2:10" x14ac:dyDescent="0.35">
      <c r="B66" t="s">
        <v>148</v>
      </c>
      <c r="C66" s="22">
        <v>4</v>
      </c>
      <c r="E66" s="5"/>
      <c r="F66" s="5"/>
      <c r="G66" s="5"/>
      <c r="H66" s="5"/>
      <c r="I66" s="5"/>
      <c r="J66" s="37"/>
    </row>
    <row r="67" spans="2:10" x14ac:dyDescent="0.35">
      <c r="B67" t="s">
        <v>148</v>
      </c>
      <c r="C67" s="22">
        <v>2</v>
      </c>
      <c r="E67" s="5"/>
      <c r="F67" s="5"/>
      <c r="G67" s="5"/>
      <c r="H67" s="5"/>
      <c r="I67" s="5"/>
      <c r="J67" s="37"/>
    </row>
    <row r="68" spans="2:10" x14ac:dyDescent="0.35">
      <c r="B68" t="s">
        <v>152</v>
      </c>
      <c r="C68" s="22">
        <v>5</v>
      </c>
      <c r="E68" s="5"/>
      <c r="F68" s="5"/>
      <c r="G68" s="5"/>
      <c r="H68" s="5"/>
      <c r="I68" s="5"/>
      <c r="J68" s="37"/>
    </row>
    <row r="69" spans="2:10" x14ac:dyDescent="0.35">
      <c r="B69" t="s">
        <v>152</v>
      </c>
      <c r="C69" s="22">
        <v>4</v>
      </c>
      <c r="E69" s="5"/>
      <c r="F69" s="5"/>
      <c r="G69" s="5"/>
      <c r="H69" s="5"/>
      <c r="I69" s="5"/>
      <c r="J69" s="37"/>
    </row>
    <row r="70" spans="2:10" x14ac:dyDescent="0.35">
      <c r="B70" t="s">
        <v>158</v>
      </c>
      <c r="C70" s="22">
        <v>1</v>
      </c>
      <c r="E70" s="5"/>
      <c r="F70" s="5"/>
      <c r="G70" s="5"/>
      <c r="H70" s="5"/>
      <c r="I70" s="5"/>
      <c r="J70" s="37"/>
    </row>
    <row r="71" spans="2:10" x14ac:dyDescent="0.35">
      <c r="B71" t="s">
        <v>158</v>
      </c>
      <c r="C71" s="22">
        <v>5</v>
      </c>
      <c r="E71" s="5"/>
      <c r="F71" s="5"/>
      <c r="G71" s="5"/>
      <c r="H71" s="5"/>
      <c r="I71" s="5"/>
      <c r="J71" s="37"/>
    </row>
    <row r="72" spans="2:10" x14ac:dyDescent="0.35">
      <c r="B72" t="s">
        <v>162</v>
      </c>
      <c r="C72" s="22">
        <v>5</v>
      </c>
      <c r="E72" s="5"/>
      <c r="F72" s="5"/>
      <c r="G72" s="5"/>
      <c r="H72" s="5"/>
      <c r="I72" s="5"/>
      <c r="J72" s="37"/>
    </row>
    <row r="73" spans="2:10" x14ac:dyDescent="0.35">
      <c r="B73" t="s">
        <v>162</v>
      </c>
      <c r="C73" s="22">
        <v>3</v>
      </c>
      <c r="E73" s="5"/>
      <c r="F73" s="5"/>
      <c r="G73" s="5"/>
      <c r="H73" s="5"/>
      <c r="I73" s="5"/>
      <c r="J73" s="37"/>
    </row>
    <row r="74" spans="2:10" x14ac:dyDescent="0.35">
      <c r="B74" t="s">
        <v>163</v>
      </c>
      <c r="C74" s="22">
        <v>3</v>
      </c>
      <c r="E74" s="5"/>
      <c r="F74" s="5"/>
      <c r="G74" s="5"/>
      <c r="H74" s="5"/>
      <c r="I74" s="5"/>
      <c r="J74" s="37"/>
    </row>
    <row r="75" spans="2:10" x14ac:dyDescent="0.35">
      <c r="B75" t="s">
        <v>163</v>
      </c>
      <c r="C75" s="22">
        <v>2</v>
      </c>
      <c r="E75" s="5"/>
      <c r="F75" s="5"/>
      <c r="G75" s="5"/>
      <c r="H75" s="5"/>
      <c r="I75" s="5"/>
      <c r="J75" s="37"/>
    </row>
    <row r="76" spans="2:10" x14ac:dyDescent="0.35">
      <c r="B76" t="s">
        <v>168</v>
      </c>
      <c r="C76" s="22">
        <v>4</v>
      </c>
      <c r="E76" s="5"/>
      <c r="F76" s="5"/>
      <c r="G76" s="5"/>
      <c r="H76" s="5"/>
      <c r="I76" s="5"/>
      <c r="J76" s="37"/>
    </row>
    <row r="77" spans="2:10" x14ac:dyDescent="0.35">
      <c r="B77" t="s">
        <v>168</v>
      </c>
      <c r="C77" s="22">
        <v>5</v>
      </c>
      <c r="E77" s="5"/>
      <c r="F77" s="5"/>
      <c r="G77" s="5"/>
      <c r="H77" s="5"/>
      <c r="I77" s="5"/>
      <c r="J77" s="37"/>
    </row>
    <row r="78" spans="2:10" x14ac:dyDescent="0.35">
      <c r="B78" t="s">
        <v>176</v>
      </c>
      <c r="C78" s="22">
        <v>4</v>
      </c>
      <c r="E78" s="5"/>
      <c r="F78" s="5"/>
      <c r="G78" s="5"/>
      <c r="H78" s="5"/>
      <c r="I78" s="5"/>
      <c r="J78" s="37"/>
    </row>
    <row r="79" spans="2:10" x14ac:dyDescent="0.35">
      <c r="B79" t="s">
        <v>176</v>
      </c>
      <c r="C79" s="22">
        <v>2</v>
      </c>
      <c r="E79" s="5"/>
      <c r="F79" s="5"/>
      <c r="G79" s="5"/>
      <c r="H79" s="5"/>
      <c r="I79" s="5"/>
      <c r="J79" s="37"/>
    </row>
    <row r="80" spans="2:10" x14ac:dyDescent="0.35">
      <c r="B80" t="s">
        <v>49</v>
      </c>
      <c r="C80" s="22">
        <v>1</v>
      </c>
      <c r="E80" s="5"/>
      <c r="F80" s="5"/>
      <c r="G80" s="5"/>
      <c r="H80" s="5"/>
      <c r="I80" s="5"/>
      <c r="J80" s="37"/>
    </row>
    <row r="81" spans="2:9" x14ac:dyDescent="0.35">
      <c r="B81" s="10" t="s">
        <v>1</v>
      </c>
      <c r="C81" s="24"/>
      <c r="E81" s="5"/>
      <c r="F81" s="5"/>
      <c r="G81" s="5"/>
      <c r="H81" s="5"/>
      <c r="I81" s="5"/>
    </row>
  </sheetData>
  <autoFilter ref="A2:J81" xr:uid="{1C7AD98D-15EC-47D0-A8A5-D4220330B77B}"/>
  <mergeCells count="1">
    <mergeCell ref="X1:AJ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C44AA-FC69-4F6C-B42D-D313E38B2362}">
  <dimension ref="A2:AP566"/>
  <sheetViews>
    <sheetView topLeftCell="AF8" workbookViewId="0">
      <selection activeCell="AO19" sqref="AO19"/>
    </sheetView>
  </sheetViews>
  <sheetFormatPr defaultRowHeight="14.5" x14ac:dyDescent="0.35"/>
  <cols>
    <col min="1" max="1" width="14.08984375" bestFit="1" customWidth="1"/>
    <col min="2" max="2" width="28.6328125" bestFit="1" customWidth="1"/>
    <col min="3" max="3" width="10.08984375" bestFit="1" customWidth="1"/>
    <col min="4" max="4" width="16" bestFit="1" customWidth="1"/>
    <col min="5" max="5" width="10.08984375" bestFit="1" customWidth="1"/>
    <col min="9" max="9" width="12.36328125" bestFit="1" customWidth="1"/>
    <col min="10" max="11" width="11.26953125" bestFit="1" customWidth="1"/>
    <col min="16" max="17" width="10.08984375" bestFit="1" customWidth="1"/>
    <col min="18" max="18" width="18.08984375" bestFit="1" customWidth="1"/>
    <col min="27" max="31" width="10.26953125" customWidth="1"/>
    <col min="36" max="36" width="10.08984375" bestFit="1" customWidth="1"/>
    <col min="41" max="41" width="12.36328125" bestFit="1" customWidth="1"/>
    <col min="42" max="42" width="11.26953125" bestFit="1" customWidth="1"/>
    <col min="43" max="52" width="15.26953125" bestFit="1" customWidth="1"/>
    <col min="53" max="53" width="10.7265625" bestFit="1" customWidth="1"/>
  </cols>
  <sheetData>
    <row r="2" spans="1:37" x14ac:dyDescent="0.35">
      <c r="E2" t="s">
        <v>258</v>
      </c>
      <c r="F2" t="s">
        <v>12</v>
      </c>
    </row>
    <row r="3" spans="1:37" x14ac:dyDescent="0.35">
      <c r="A3" s="42" t="s">
        <v>252</v>
      </c>
      <c r="B3" t="s">
        <v>257</v>
      </c>
      <c r="C3" t="s">
        <v>275</v>
      </c>
      <c r="E3" s="32">
        <v>44984</v>
      </c>
      <c r="F3">
        <v>10</v>
      </c>
    </row>
    <row r="4" spans="1:37" x14ac:dyDescent="0.35">
      <c r="A4" s="43" t="s">
        <v>16</v>
      </c>
      <c r="B4" s="44">
        <v>356.06803710000014</v>
      </c>
      <c r="C4" s="33">
        <v>98130</v>
      </c>
      <c r="E4" s="32">
        <v>44985</v>
      </c>
      <c r="F4">
        <v>20</v>
      </c>
      <c r="I4" s="42" t="s">
        <v>252</v>
      </c>
      <c r="J4" t="s">
        <v>269</v>
      </c>
    </row>
    <row r="5" spans="1:37" x14ac:dyDescent="0.35">
      <c r="A5" s="43" t="s">
        <v>23</v>
      </c>
      <c r="B5" s="44">
        <v>280.4753813633406</v>
      </c>
      <c r="C5" s="33">
        <v>42780</v>
      </c>
      <c r="E5" s="32">
        <v>44986</v>
      </c>
      <c r="F5">
        <v>30</v>
      </c>
      <c r="I5" s="43" t="s">
        <v>259</v>
      </c>
      <c r="J5">
        <v>475860</v>
      </c>
      <c r="S5" t="s">
        <v>270</v>
      </c>
      <c r="T5" t="s">
        <v>227</v>
      </c>
      <c r="U5" t="s">
        <v>226</v>
      </c>
      <c r="V5" t="s">
        <v>225</v>
      </c>
      <c r="W5" t="s">
        <v>224</v>
      </c>
    </row>
    <row r="6" spans="1:37" x14ac:dyDescent="0.35">
      <c r="A6" s="43" t="s">
        <v>30</v>
      </c>
      <c r="B6" s="44">
        <v>64.414265599999993</v>
      </c>
      <c r="C6" s="33">
        <v>52099</v>
      </c>
      <c r="E6" s="32">
        <v>44987</v>
      </c>
      <c r="F6">
        <v>40</v>
      </c>
      <c r="I6" s="45" t="s">
        <v>255</v>
      </c>
      <c r="J6">
        <v>30</v>
      </c>
      <c r="S6" t="s">
        <v>276</v>
      </c>
      <c r="T6">
        <v>1</v>
      </c>
      <c r="U6">
        <v>2</v>
      </c>
      <c r="V6">
        <v>3</v>
      </c>
      <c r="W6">
        <v>4</v>
      </c>
      <c r="Y6" cm="1">
        <f t="array" ref="Y6">Table1[[#This Row],[A]:[A]]*Table1[[#This Row],[B]:[B]]</f>
        <v>2</v>
      </c>
      <c r="Z6" cm="1">
        <f t="array" ref="Z6">Table1[[#This Row],[A]:[A]]*Table1[[#This Row],[B]:[B]]</f>
        <v>2</v>
      </c>
    </row>
    <row r="7" spans="1:37" x14ac:dyDescent="0.35">
      <c r="A7" s="43" t="s">
        <v>27</v>
      </c>
      <c r="B7" s="44">
        <v>62.579463399999995</v>
      </c>
      <c r="C7" s="33">
        <v>40219</v>
      </c>
      <c r="E7" s="32">
        <v>44988</v>
      </c>
      <c r="F7">
        <v>50</v>
      </c>
      <c r="I7" s="45" t="s">
        <v>256</v>
      </c>
      <c r="J7">
        <v>5580</v>
      </c>
      <c r="S7" t="s">
        <v>277</v>
      </c>
      <c r="T7">
        <v>4</v>
      </c>
      <c r="U7">
        <v>2</v>
      </c>
      <c r="V7">
        <v>3</v>
      </c>
      <c r="W7">
        <v>4</v>
      </c>
      <c r="Y7">
        <f>Table1[[#This Row],[A]]*Table1[[#This Row],[B]]</f>
        <v>8</v>
      </c>
    </row>
    <row r="8" spans="1:37" x14ac:dyDescent="0.35">
      <c r="A8" s="43" t="s">
        <v>21</v>
      </c>
      <c r="B8" s="44">
        <v>37.704149999999998</v>
      </c>
      <c r="C8" s="33">
        <v>11121</v>
      </c>
      <c r="E8" s="32">
        <v>44989</v>
      </c>
      <c r="F8">
        <v>60</v>
      </c>
      <c r="I8" s="45" t="s">
        <v>260</v>
      </c>
      <c r="J8">
        <v>14550</v>
      </c>
      <c r="S8" t="s">
        <v>278</v>
      </c>
      <c r="T8">
        <v>5</v>
      </c>
      <c r="U8">
        <v>2</v>
      </c>
      <c r="V8">
        <v>3</v>
      </c>
      <c r="W8">
        <v>4</v>
      </c>
      <c r="Y8">
        <f>Table1[[#This Row],[A]]*Table1[[#This Row],[B]]</f>
        <v>10</v>
      </c>
    </row>
    <row r="9" spans="1:37" x14ac:dyDescent="0.35">
      <c r="A9" s="43" t="s">
        <v>29</v>
      </c>
      <c r="B9" s="44">
        <v>34.463965799999997</v>
      </c>
      <c r="C9" s="33">
        <v>30864</v>
      </c>
      <c r="E9" s="32">
        <v>44990</v>
      </c>
      <c r="F9">
        <v>70</v>
      </c>
      <c r="I9" s="45" t="s">
        <v>261</v>
      </c>
      <c r="J9">
        <v>24490</v>
      </c>
      <c r="S9" t="s">
        <v>279</v>
      </c>
      <c r="T9">
        <v>6</v>
      </c>
      <c r="U9">
        <v>2</v>
      </c>
      <c r="V9">
        <v>3</v>
      </c>
      <c r="W9">
        <v>4</v>
      </c>
    </row>
    <row r="10" spans="1:37" x14ac:dyDescent="0.35">
      <c r="A10" s="43" t="s">
        <v>20</v>
      </c>
      <c r="B10" s="44">
        <v>12.075230200000002</v>
      </c>
      <c r="C10" s="33">
        <v>7340</v>
      </c>
      <c r="E10" s="32">
        <v>44991</v>
      </c>
      <c r="F10">
        <v>80</v>
      </c>
      <c r="I10" s="45" t="s">
        <v>262</v>
      </c>
      <c r="J10">
        <v>32850</v>
      </c>
    </row>
    <row r="11" spans="1:37" x14ac:dyDescent="0.35">
      <c r="A11" s="43" t="s">
        <v>28</v>
      </c>
      <c r="B11" s="44">
        <v>12.065635500000001</v>
      </c>
      <c r="C11" s="33">
        <v>11709</v>
      </c>
      <c r="E11" s="32">
        <v>44992</v>
      </c>
      <c r="F11">
        <v>90</v>
      </c>
      <c r="I11" s="45" t="s">
        <v>263</v>
      </c>
      <c r="J11">
        <v>43400</v>
      </c>
      <c r="AA11" t="s">
        <v>280</v>
      </c>
      <c r="AB11" t="s">
        <v>281</v>
      </c>
      <c r="AC11" t="s">
        <v>282</v>
      </c>
      <c r="AD11" t="s">
        <v>283</v>
      </c>
      <c r="AE11" t="s">
        <v>284</v>
      </c>
    </row>
    <row r="12" spans="1:37" x14ac:dyDescent="0.35">
      <c r="A12" s="43" t="s">
        <v>26</v>
      </c>
      <c r="B12" s="44">
        <v>8.1114578000000019</v>
      </c>
      <c r="C12" s="33">
        <v>8452</v>
      </c>
      <c r="E12" s="32">
        <v>44993</v>
      </c>
      <c r="F12">
        <v>100</v>
      </c>
      <c r="I12" s="45" t="s">
        <v>264</v>
      </c>
      <c r="J12">
        <v>53010</v>
      </c>
      <c r="R12" t="s">
        <v>287</v>
      </c>
      <c r="AB12">
        <v>1</v>
      </c>
      <c r="AC12">
        <v>2</v>
      </c>
      <c r="AD12">
        <v>3</v>
      </c>
      <c r="AE12">
        <v>4</v>
      </c>
    </row>
    <row r="13" spans="1:37" x14ac:dyDescent="0.35">
      <c r="A13" s="43" t="s">
        <v>22</v>
      </c>
      <c r="B13" s="44">
        <v>5.8259999999999996</v>
      </c>
      <c r="C13" s="33">
        <v>971</v>
      </c>
      <c r="E13" s="32">
        <v>44994</v>
      </c>
      <c r="F13">
        <v>110</v>
      </c>
      <c r="I13" s="45" t="s">
        <v>265</v>
      </c>
      <c r="J13">
        <v>60450</v>
      </c>
      <c r="R13" t="s">
        <v>287</v>
      </c>
      <c r="AA13">
        <v>1</v>
      </c>
      <c r="AB13" cm="1">
        <f t="array" ref="AB13">Table2[[#This Row],[Column1]:[Column1]]*AB$12</f>
        <v>1</v>
      </c>
      <c r="AC13" cm="1">
        <f t="array" ref="AC13">Table2[[#This Row],[Column1]:[Column1]]*AC$12</f>
        <v>2</v>
      </c>
      <c r="AD13" cm="1">
        <f t="array" ref="AD13">Table2[[#This Row],[Column1]:[Column1]]*AD$12</f>
        <v>3</v>
      </c>
      <c r="AE13" cm="1">
        <f t="array" ref="AE13">Table2[[#This Row],[Column1]:[Column1]]*AE$12</f>
        <v>4</v>
      </c>
    </row>
    <row r="14" spans="1:37" x14ac:dyDescent="0.35">
      <c r="A14" s="43" t="s">
        <v>25</v>
      </c>
      <c r="B14" s="44">
        <v>3.7533266000000003</v>
      </c>
      <c r="C14" s="33">
        <v>6096</v>
      </c>
      <c r="E14" s="32">
        <v>44995</v>
      </c>
      <c r="F14">
        <v>120</v>
      </c>
      <c r="I14" s="45" t="s">
        <v>266</v>
      </c>
      <c r="J14">
        <v>71920</v>
      </c>
      <c r="AA14">
        <v>2</v>
      </c>
      <c r="AB14" cm="1">
        <f t="array" ref="AB14">Table2[[#This Row],[Column1]:[Column1]]*AB$12</f>
        <v>2</v>
      </c>
      <c r="AC14" cm="1">
        <f t="array" ref="AC14">Table2[[#This Row],[Column1]:[Column1]]*AC$12</f>
        <v>4</v>
      </c>
      <c r="AD14" cm="1">
        <f t="array" ref="AD14">Table2[[#This Row],[Column1]:[Column1]]*AD$12</f>
        <v>6</v>
      </c>
      <c r="AE14" cm="1">
        <f t="array" ref="AE14">Table2[[#This Row],[Column1]:[Column1]]*AE$12</f>
        <v>8</v>
      </c>
      <c r="AJ14" t="s">
        <v>258</v>
      </c>
      <c r="AK14" t="s">
        <v>12</v>
      </c>
    </row>
    <row r="15" spans="1:37" x14ac:dyDescent="0.35">
      <c r="A15" s="43" t="s">
        <v>200</v>
      </c>
      <c r="B15" s="44">
        <v>877.53691336334077</v>
      </c>
      <c r="C15" s="33">
        <v>309781</v>
      </c>
      <c r="E15" s="32">
        <v>44996</v>
      </c>
      <c r="F15">
        <v>130</v>
      </c>
      <c r="I15" s="45" t="s">
        <v>267</v>
      </c>
      <c r="J15">
        <v>78750</v>
      </c>
      <c r="AA15">
        <v>3</v>
      </c>
      <c r="AB15" cm="1">
        <f t="array" ref="AB15">Table2[[#This Row],[Column1]:[Column1]]*AB$12</f>
        <v>3</v>
      </c>
      <c r="AC15" cm="1">
        <f t="array" ref="AC15">Table2[[#This Row],[Column1]:[Column1]]*AC$12</f>
        <v>6</v>
      </c>
      <c r="AD15" cm="1">
        <f t="array" ref="AD15">Table2[[#This Row],[Column1]:[Column1]]*AD$12</f>
        <v>9</v>
      </c>
      <c r="AE15" cm="1">
        <f t="array" ref="AE15">Table2[[#This Row],[Column1]:[Column1]]*AE$12</f>
        <v>12</v>
      </c>
      <c r="AJ15" s="32">
        <v>44984</v>
      </c>
      <c r="AK15">
        <v>10</v>
      </c>
    </row>
    <row r="16" spans="1:37" x14ac:dyDescent="0.35">
      <c r="E16" s="32">
        <v>44997</v>
      </c>
      <c r="F16">
        <v>140</v>
      </c>
      <c r="I16" s="45" t="s">
        <v>253</v>
      </c>
      <c r="J16">
        <v>90830</v>
      </c>
      <c r="AJ16" s="32">
        <v>44985</v>
      </c>
      <c r="AK16">
        <v>20</v>
      </c>
    </row>
    <row r="17" spans="5:42" x14ac:dyDescent="0.35">
      <c r="E17" s="32">
        <v>44998</v>
      </c>
      <c r="F17">
        <v>150</v>
      </c>
      <c r="I17" s="43" t="s">
        <v>268</v>
      </c>
      <c r="J17">
        <v>127920</v>
      </c>
      <c r="P17" s="32">
        <v>35778</v>
      </c>
      <c r="Q17" s="32">
        <f ca="1">TODAY()</f>
        <v>44985</v>
      </c>
      <c r="R17">
        <f ca="1">(Q17-P17)/365</f>
        <v>25.224657534246575</v>
      </c>
      <c r="AJ17" s="32">
        <v>44986</v>
      </c>
      <c r="AK17">
        <v>30</v>
      </c>
    </row>
    <row r="18" spans="5:42" x14ac:dyDescent="0.35">
      <c r="E18" s="32">
        <v>44999</v>
      </c>
      <c r="F18">
        <v>160</v>
      </c>
      <c r="I18" s="45" t="s">
        <v>254</v>
      </c>
      <c r="J18">
        <v>100440</v>
      </c>
      <c r="V18">
        <f>COLUMNS(Q14:T14)</f>
        <v>4</v>
      </c>
      <c r="AJ18" s="32">
        <v>44987</v>
      </c>
      <c r="AK18">
        <v>40</v>
      </c>
      <c r="AO18" s="42" t="s">
        <v>252</v>
      </c>
      <c r="AP18" t="s">
        <v>269</v>
      </c>
    </row>
    <row r="19" spans="5:42" x14ac:dyDescent="0.35">
      <c r="E19" s="32">
        <v>45000</v>
      </c>
      <c r="F19">
        <v>170</v>
      </c>
      <c r="I19" s="45" t="s">
        <v>255</v>
      </c>
      <c r="J19">
        <v>27480</v>
      </c>
      <c r="AJ19" s="32">
        <v>44988</v>
      </c>
      <c r="AK19">
        <v>50</v>
      </c>
      <c r="AO19" s="57" t="s">
        <v>291</v>
      </c>
      <c r="AP19">
        <v>3090</v>
      </c>
    </row>
    <row r="20" spans="5:42" x14ac:dyDescent="0.35">
      <c r="E20" s="32">
        <v>45001</v>
      </c>
      <c r="F20">
        <v>180</v>
      </c>
      <c r="AJ20" s="32">
        <v>44989</v>
      </c>
      <c r="AK20">
        <v>60</v>
      </c>
      <c r="AO20" s="57" t="s">
        <v>292</v>
      </c>
      <c r="AP20">
        <v>3100</v>
      </c>
    </row>
    <row r="21" spans="5:42" x14ac:dyDescent="0.35">
      <c r="E21" s="32">
        <v>45002</v>
      </c>
      <c r="F21">
        <v>190</v>
      </c>
      <c r="AJ21" s="32">
        <v>44990</v>
      </c>
      <c r="AK21">
        <v>70</v>
      </c>
      <c r="AO21" s="57" t="s">
        <v>293</v>
      </c>
      <c r="AP21">
        <v>3110</v>
      </c>
    </row>
    <row r="22" spans="5:42" x14ac:dyDescent="0.35">
      <c r="E22" s="32">
        <v>45003</v>
      </c>
      <c r="F22">
        <v>200</v>
      </c>
      <c r="AJ22" s="32">
        <v>44991</v>
      </c>
      <c r="AK22">
        <v>80</v>
      </c>
      <c r="AO22" s="57" t="s">
        <v>294</v>
      </c>
      <c r="AP22">
        <v>3120</v>
      </c>
    </row>
    <row r="23" spans="5:42" x14ac:dyDescent="0.35">
      <c r="E23" s="32">
        <v>45004</v>
      </c>
      <c r="F23">
        <v>210</v>
      </c>
      <c r="AJ23" s="32">
        <v>44992</v>
      </c>
      <c r="AK23">
        <v>90</v>
      </c>
      <c r="AO23" s="57" t="s">
        <v>295</v>
      </c>
      <c r="AP23">
        <v>3130</v>
      </c>
    </row>
    <row r="24" spans="5:42" x14ac:dyDescent="0.35">
      <c r="E24" s="32">
        <v>45005</v>
      </c>
      <c r="F24">
        <v>220</v>
      </c>
      <c r="AJ24" s="32">
        <v>44993</v>
      </c>
      <c r="AK24">
        <v>100</v>
      </c>
      <c r="AO24" s="57" t="s">
        <v>296</v>
      </c>
      <c r="AP24">
        <v>3140</v>
      </c>
    </row>
    <row r="25" spans="5:42" x14ac:dyDescent="0.35">
      <c r="E25" s="32">
        <v>45006</v>
      </c>
      <c r="F25">
        <v>230</v>
      </c>
      <c r="AJ25" s="32">
        <v>44994</v>
      </c>
      <c r="AK25">
        <v>110</v>
      </c>
      <c r="AO25" s="57" t="s">
        <v>297</v>
      </c>
      <c r="AP25">
        <v>3150</v>
      </c>
    </row>
    <row r="26" spans="5:42" x14ac:dyDescent="0.35">
      <c r="E26" s="32">
        <v>45007</v>
      </c>
      <c r="F26">
        <v>240</v>
      </c>
      <c r="AJ26" s="32">
        <v>44995</v>
      </c>
      <c r="AK26">
        <v>120</v>
      </c>
      <c r="AO26" s="57" t="s">
        <v>298</v>
      </c>
      <c r="AP26">
        <v>3160</v>
      </c>
    </row>
    <row r="27" spans="5:42" x14ac:dyDescent="0.35">
      <c r="E27" s="32">
        <v>45008</v>
      </c>
      <c r="F27">
        <v>250</v>
      </c>
      <c r="AJ27" s="32">
        <v>44996</v>
      </c>
      <c r="AK27">
        <v>130</v>
      </c>
      <c r="AO27" s="57" t="s">
        <v>299</v>
      </c>
      <c r="AP27">
        <v>3170</v>
      </c>
    </row>
    <row r="28" spans="5:42" x14ac:dyDescent="0.35">
      <c r="E28" s="32">
        <v>45009</v>
      </c>
      <c r="F28">
        <v>260</v>
      </c>
      <c r="AJ28" s="32">
        <v>44997</v>
      </c>
      <c r="AK28">
        <v>140</v>
      </c>
      <c r="AO28" s="57" t="s">
        <v>300</v>
      </c>
      <c r="AP28">
        <v>3180</v>
      </c>
    </row>
    <row r="29" spans="5:42" x14ac:dyDescent="0.35">
      <c r="E29" s="32">
        <v>45010</v>
      </c>
      <c r="F29">
        <v>270</v>
      </c>
      <c r="AJ29" s="32">
        <v>44998</v>
      </c>
      <c r="AK29">
        <v>150</v>
      </c>
      <c r="AO29" s="57" t="s">
        <v>301</v>
      </c>
      <c r="AP29">
        <v>3190</v>
      </c>
    </row>
    <row r="30" spans="5:42" x14ac:dyDescent="0.35">
      <c r="E30" s="32">
        <v>45011</v>
      </c>
      <c r="F30">
        <v>280</v>
      </c>
      <c r="AJ30" s="32">
        <v>44999</v>
      </c>
      <c r="AK30">
        <v>160</v>
      </c>
      <c r="AO30" s="57" t="s">
        <v>302</v>
      </c>
      <c r="AP30">
        <v>3200</v>
      </c>
    </row>
    <row r="31" spans="5:42" x14ac:dyDescent="0.35">
      <c r="E31" s="32">
        <v>45012</v>
      </c>
      <c r="F31">
        <v>290</v>
      </c>
      <c r="AJ31" s="32">
        <v>45000</v>
      </c>
      <c r="AK31">
        <v>170</v>
      </c>
      <c r="AO31" s="57" t="s">
        <v>303</v>
      </c>
      <c r="AP31">
        <v>3210</v>
      </c>
    </row>
    <row r="32" spans="5:42" x14ac:dyDescent="0.35">
      <c r="E32" s="32">
        <v>45013</v>
      </c>
      <c r="F32">
        <v>300</v>
      </c>
      <c r="AJ32" s="32">
        <v>45001</v>
      </c>
      <c r="AK32">
        <v>180</v>
      </c>
      <c r="AO32" s="57" t="s">
        <v>304</v>
      </c>
      <c r="AP32">
        <v>3220</v>
      </c>
    </row>
    <row r="33" spans="5:42" x14ac:dyDescent="0.35">
      <c r="E33" s="32">
        <v>45014</v>
      </c>
      <c r="F33">
        <v>310</v>
      </c>
      <c r="AJ33" s="32">
        <v>45002</v>
      </c>
      <c r="AK33">
        <v>190</v>
      </c>
      <c r="AO33" s="57" t="s">
        <v>305</v>
      </c>
      <c r="AP33">
        <v>3230</v>
      </c>
    </row>
    <row r="34" spans="5:42" x14ac:dyDescent="0.35">
      <c r="E34" s="32">
        <v>45015</v>
      </c>
      <c r="F34">
        <v>320</v>
      </c>
      <c r="AJ34" s="32">
        <v>45003</v>
      </c>
      <c r="AK34">
        <v>200</v>
      </c>
      <c r="AO34" s="57" t="s">
        <v>306</v>
      </c>
      <c r="AP34">
        <v>3240</v>
      </c>
    </row>
    <row r="35" spans="5:42" x14ac:dyDescent="0.35">
      <c r="E35" s="32">
        <v>45016</v>
      </c>
      <c r="F35">
        <v>330</v>
      </c>
      <c r="AJ35" s="32">
        <v>45004</v>
      </c>
      <c r="AK35">
        <v>210</v>
      </c>
      <c r="AO35" s="57" t="s">
        <v>307</v>
      </c>
      <c r="AP35">
        <v>3250</v>
      </c>
    </row>
    <row r="36" spans="5:42" x14ac:dyDescent="0.35">
      <c r="E36" s="32">
        <v>45017</v>
      </c>
      <c r="F36">
        <v>340</v>
      </c>
      <c r="AJ36" s="32">
        <v>45005</v>
      </c>
      <c r="AK36">
        <v>220</v>
      </c>
      <c r="AO36" s="57" t="s">
        <v>308</v>
      </c>
      <c r="AP36">
        <v>3260</v>
      </c>
    </row>
    <row r="37" spans="5:42" x14ac:dyDescent="0.35">
      <c r="E37" s="32">
        <v>45018</v>
      </c>
      <c r="F37">
        <v>350</v>
      </c>
      <c r="AJ37" s="32">
        <v>45006</v>
      </c>
      <c r="AK37">
        <v>230</v>
      </c>
      <c r="AO37" s="57" t="s">
        <v>309</v>
      </c>
      <c r="AP37">
        <v>3270</v>
      </c>
    </row>
    <row r="38" spans="5:42" x14ac:dyDescent="0.35">
      <c r="E38" s="32">
        <v>45019</v>
      </c>
      <c r="F38">
        <v>360</v>
      </c>
      <c r="AJ38" s="32">
        <v>45007</v>
      </c>
      <c r="AK38">
        <v>240</v>
      </c>
      <c r="AO38" s="57" t="s">
        <v>310</v>
      </c>
      <c r="AP38">
        <v>3280</v>
      </c>
    </row>
    <row r="39" spans="5:42" x14ac:dyDescent="0.35">
      <c r="E39" s="32">
        <v>45020</v>
      </c>
      <c r="F39">
        <v>370</v>
      </c>
      <c r="AJ39" s="32">
        <v>45008</v>
      </c>
      <c r="AK39">
        <v>250</v>
      </c>
      <c r="AO39" s="57" t="s">
        <v>311</v>
      </c>
      <c r="AP39">
        <v>3290</v>
      </c>
    </row>
    <row r="40" spans="5:42" x14ac:dyDescent="0.35">
      <c r="E40" s="32">
        <v>45021</v>
      </c>
      <c r="F40">
        <v>380</v>
      </c>
      <c r="AJ40" s="32">
        <v>45009</v>
      </c>
      <c r="AK40">
        <v>260</v>
      </c>
      <c r="AO40" s="57" t="s">
        <v>312</v>
      </c>
      <c r="AP40">
        <v>3300</v>
      </c>
    </row>
    <row r="41" spans="5:42" x14ac:dyDescent="0.35">
      <c r="E41" s="32">
        <v>45022</v>
      </c>
      <c r="F41">
        <v>390</v>
      </c>
      <c r="AJ41" s="32">
        <v>45010</v>
      </c>
      <c r="AK41">
        <v>270</v>
      </c>
      <c r="AO41" s="57" t="s">
        <v>313</v>
      </c>
      <c r="AP41">
        <v>3310</v>
      </c>
    </row>
    <row r="42" spans="5:42" x14ac:dyDescent="0.35">
      <c r="E42" s="32">
        <v>45023</v>
      </c>
      <c r="F42">
        <v>400</v>
      </c>
      <c r="AJ42" s="32">
        <v>45011</v>
      </c>
      <c r="AK42">
        <v>280</v>
      </c>
      <c r="AO42" s="57" t="s">
        <v>314</v>
      </c>
      <c r="AP42">
        <v>3320</v>
      </c>
    </row>
    <row r="43" spans="5:42" x14ac:dyDescent="0.35">
      <c r="E43" s="32">
        <v>45024</v>
      </c>
      <c r="F43">
        <v>410</v>
      </c>
      <c r="AJ43" s="32">
        <v>45012</v>
      </c>
      <c r="AK43">
        <v>290</v>
      </c>
      <c r="AO43" s="57" t="s">
        <v>315</v>
      </c>
      <c r="AP43">
        <v>3330</v>
      </c>
    </row>
    <row r="44" spans="5:42" x14ac:dyDescent="0.35">
      <c r="E44" s="32">
        <v>45025</v>
      </c>
      <c r="F44">
        <v>420</v>
      </c>
      <c r="AJ44" s="32">
        <v>45013</v>
      </c>
      <c r="AK44">
        <v>300</v>
      </c>
      <c r="AO44" s="57" t="s">
        <v>316</v>
      </c>
      <c r="AP44">
        <v>3340</v>
      </c>
    </row>
    <row r="45" spans="5:42" x14ac:dyDescent="0.35">
      <c r="E45" s="32">
        <v>45026</v>
      </c>
      <c r="F45">
        <v>430</v>
      </c>
      <c r="AJ45" s="32">
        <v>45014</v>
      </c>
      <c r="AK45">
        <v>310</v>
      </c>
      <c r="AO45" s="57" t="s">
        <v>317</v>
      </c>
      <c r="AP45">
        <v>3350</v>
      </c>
    </row>
    <row r="46" spans="5:42" x14ac:dyDescent="0.35">
      <c r="E46" s="32">
        <v>45027</v>
      </c>
      <c r="F46">
        <v>440</v>
      </c>
      <c r="AJ46" s="32">
        <v>45015</v>
      </c>
      <c r="AK46">
        <v>320</v>
      </c>
      <c r="AO46" s="57" t="s">
        <v>318</v>
      </c>
      <c r="AP46">
        <v>3360</v>
      </c>
    </row>
    <row r="47" spans="5:42" x14ac:dyDescent="0.35">
      <c r="E47" s="32">
        <v>45028</v>
      </c>
      <c r="F47">
        <v>450</v>
      </c>
      <c r="AJ47" s="32">
        <v>45016</v>
      </c>
      <c r="AK47">
        <v>330</v>
      </c>
      <c r="AO47" s="57" t="s">
        <v>319</v>
      </c>
      <c r="AP47">
        <v>3370</v>
      </c>
    </row>
    <row r="48" spans="5:42" x14ac:dyDescent="0.35">
      <c r="E48" s="32">
        <v>45029</v>
      </c>
      <c r="F48">
        <v>460</v>
      </c>
      <c r="AJ48" s="32">
        <v>45017</v>
      </c>
      <c r="AK48">
        <v>340</v>
      </c>
      <c r="AO48" s="57" t="s">
        <v>320</v>
      </c>
      <c r="AP48">
        <v>3380</v>
      </c>
    </row>
    <row r="49" spans="5:42" x14ac:dyDescent="0.35">
      <c r="E49" s="32">
        <v>45030</v>
      </c>
      <c r="F49">
        <v>470</v>
      </c>
      <c r="AJ49" s="32">
        <v>45018</v>
      </c>
      <c r="AK49">
        <v>350</v>
      </c>
      <c r="AO49" s="57" t="s">
        <v>321</v>
      </c>
      <c r="AP49">
        <v>3390</v>
      </c>
    </row>
    <row r="50" spans="5:42" x14ac:dyDescent="0.35">
      <c r="E50" s="32">
        <v>45031</v>
      </c>
      <c r="F50">
        <v>480</v>
      </c>
      <c r="AJ50" s="32">
        <v>45019</v>
      </c>
      <c r="AK50">
        <v>360</v>
      </c>
      <c r="AO50" s="57" t="s">
        <v>322</v>
      </c>
      <c r="AP50">
        <v>3400</v>
      </c>
    </row>
    <row r="51" spans="5:42" x14ac:dyDescent="0.35">
      <c r="E51" s="32">
        <v>45032</v>
      </c>
      <c r="F51">
        <v>490</v>
      </c>
      <c r="AJ51" s="32">
        <v>45020</v>
      </c>
      <c r="AK51">
        <v>370</v>
      </c>
      <c r="AO51" s="57" t="s">
        <v>323</v>
      </c>
      <c r="AP51">
        <v>3410</v>
      </c>
    </row>
    <row r="52" spans="5:42" x14ac:dyDescent="0.35">
      <c r="E52" s="32">
        <v>45033</v>
      </c>
      <c r="F52">
        <v>500</v>
      </c>
      <c r="AJ52" s="32">
        <v>45021</v>
      </c>
      <c r="AK52">
        <v>380</v>
      </c>
      <c r="AO52" s="57" t="s">
        <v>324</v>
      </c>
      <c r="AP52">
        <v>3420</v>
      </c>
    </row>
    <row r="53" spans="5:42" x14ac:dyDescent="0.35">
      <c r="E53" s="32">
        <v>45034</v>
      </c>
      <c r="F53">
        <v>510</v>
      </c>
      <c r="AJ53" s="32">
        <v>45022</v>
      </c>
      <c r="AK53">
        <v>390</v>
      </c>
      <c r="AO53" s="57" t="s">
        <v>325</v>
      </c>
      <c r="AP53">
        <v>3430</v>
      </c>
    </row>
    <row r="54" spans="5:42" x14ac:dyDescent="0.35">
      <c r="E54" s="32">
        <v>45035</v>
      </c>
      <c r="F54">
        <v>520</v>
      </c>
      <c r="AJ54" s="32">
        <v>45023</v>
      </c>
      <c r="AK54">
        <v>400</v>
      </c>
      <c r="AO54" s="57" t="s">
        <v>326</v>
      </c>
      <c r="AP54">
        <v>3440</v>
      </c>
    </row>
    <row r="55" spans="5:42" x14ac:dyDescent="0.35">
      <c r="E55" s="32">
        <v>45036</v>
      </c>
      <c r="F55">
        <v>530</v>
      </c>
      <c r="AJ55" s="32">
        <v>45024</v>
      </c>
      <c r="AK55">
        <v>410</v>
      </c>
      <c r="AO55" s="57" t="s">
        <v>327</v>
      </c>
      <c r="AP55">
        <v>3450</v>
      </c>
    </row>
    <row r="56" spans="5:42" x14ac:dyDescent="0.35">
      <c r="E56" s="32">
        <v>45037</v>
      </c>
      <c r="F56">
        <v>540</v>
      </c>
      <c r="AJ56" s="32">
        <v>45025</v>
      </c>
      <c r="AK56">
        <v>420</v>
      </c>
      <c r="AO56" s="57" t="s">
        <v>328</v>
      </c>
      <c r="AP56">
        <v>3460</v>
      </c>
    </row>
    <row r="57" spans="5:42" x14ac:dyDescent="0.35">
      <c r="E57" s="32">
        <v>45038</v>
      </c>
      <c r="F57">
        <v>550</v>
      </c>
      <c r="AJ57" s="32">
        <v>45026</v>
      </c>
      <c r="AK57">
        <v>430</v>
      </c>
      <c r="AO57" s="57" t="s">
        <v>329</v>
      </c>
      <c r="AP57">
        <v>3470</v>
      </c>
    </row>
    <row r="58" spans="5:42" x14ac:dyDescent="0.35">
      <c r="E58" s="32">
        <v>45039</v>
      </c>
      <c r="F58">
        <v>560</v>
      </c>
      <c r="AJ58" s="32">
        <v>45027</v>
      </c>
      <c r="AK58">
        <v>440</v>
      </c>
      <c r="AO58" s="57" t="s">
        <v>330</v>
      </c>
      <c r="AP58">
        <v>10</v>
      </c>
    </row>
    <row r="59" spans="5:42" x14ac:dyDescent="0.35">
      <c r="E59" s="32">
        <v>45040</v>
      </c>
      <c r="F59">
        <v>570</v>
      </c>
      <c r="AJ59" s="32">
        <v>45028</v>
      </c>
      <c r="AK59">
        <v>450</v>
      </c>
      <c r="AO59" s="57" t="s">
        <v>331</v>
      </c>
      <c r="AP59">
        <v>20</v>
      </c>
    </row>
    <row r="60" spans="5:42" x14ac:dyDescent="0.35">
      <c r="E60" s="32">
        <v>45041</v>
      </c>
      <c r="F60">
        <v>580</v>
      </c>
      <c r="AJ60" s="32">
        <v>45029</v>
      </c>
      <c r="AK60">
        <v>460</v>
      </c>
      <c r="AO60" s="57" t="s">
        <v>332</v>
      </c>
      <c r="AP60">
        <v>30</v>
      </c>
    </row>
    <row r="61" spans="5:42" x14ac:dyDescent="0.35">
      <c r="E61" s="32">
        <v>45042</v>
      </c>
      <c r="F61">
        <v>590</v>
      </c>
      <c r="AJ61" s="32">
        <v>45030</v>
      </c>
      <c r="AK61">
        <v>470</v>
      </c>
      <c r="AO61" s="57" t="s">
        <v>333</v>
      </c>
      <c r="AP61">
        <v>40</v>
      </c>
    </row>
    <row r="62" spans="5:42" x14ac:dyDescent="0.35">
      <c r="E62" s="32">
        <v>45043</v>
      </c>
      <c r="F62">
        <v>600</v>
      </c>
      <c r="AJ62" s="32">
        <v>45031</v>
      </c>
      <c r="AK62">
        <v>480</v>
      </c>
      <c r="AO62" s="57" t="s">
        <v>334</v>
      </c>
      <c r="AP62">
        <v>50</v>
      </c>
    </row>
    <row r="63" spans="5:42" x14ac:dyDescent="0.35">
      <c r="E63" s="32">
        <v>45044</v>
      </c>
      <c r="F63">
        <v>610</v>
      </c>
      <c r="AJ63" s="32">
        <v>45032</v>
      </c>
      <c r="AK63">
        <v>490</v>
      </c>
      <c r="AO63" s="57" t="s">
        <v>335</v>
      </c>
      <c r="AP63">
        <v>60</v>
      </c>
    </row>
    <row r="64" spans="5:42" x14ac:dyDescent="0.35">
      <c r="E64" s="32">
        <v>45045</v>
      </c>
      <c r="F64">
        <v>620</v>
      </c>
      <c r="AJ64" s="32">
        <v>45033</v>
      </c>
      <c r="AK64">
        <v>500</v>
      </c>
      <c r="AO64" s="57" t="s">
        <v>336</v>
      </c>
      <c r="AP64">
        <v>70</v>
      </c>
    </row>
    <row r="65" spans="5:42" x14ac:dyDescent="0.35">
      <c r="E65" s="32">
        <v>45046</v>
      </c>
      <c r="F65">
        <v>630</v>
      </c>
      <c r="AJ65" s="32">
        <v>45034</v>
      </c>
      <c r="AK65">
        <v>510</v>
      </c>
      <c r="AO65" s="57" t="s">
        <v>337</v>
      </c>
      <c r="AP65">
        <v>80</v>
      </c>
    </row>
    <row r="66" spans="5:42" x14ac:dyDescent="0.35">
      <c r="E66" s="32">
        <v>45047</v>
      </c>
      <c r="F66">
        <v>640</v>
      </c>
      <c r="AJ66" s="32">
        <v>45035</v>
      </c>
      <c r="AK66">
        <v>520</v>
      </c>
      <c r="AO66" s="57" t="s">
        <v>338</v>
      </c>
      <c r="AP66">
        <v>90</v>
      </c>
    </row>
    <row r="67" spans="5:42" x14ac:dyDescent="0.35">
      <c r="E67" s="32">
        <v>45048</v>
      </c>
      <c r="F67">
        <v>650</v>
      </c>
      <c r="AJ67" s="32">
        <v>45036</v>
      </c>
      <c r="AK67">
        <v>530</v>
      </c>
      <c r="AO67" s="57" t="s">
        <v>339</v>
      </c>
      <c r="AP67">
        <v>100</v>
      </c>
    </row>
    <row r="68" spans="5:42" x14ac:dyDescent="0.35">
      <c r="E68" s="32">
        <v>45049</v>
      </c>
      <c r="F68">
        <v>660</v>
      </c>
      <c r="AJ68" s="32">
        <v>45037</v>
      </c>
      <c r="AK68">
        <v>540</v>
      </c>
      <c r="AO68" s="57" t="s">
        <v>340</v>
      </c>
      <c r="AP68">
        <v>110</v>
      </c>
    </row>
    <row r="69" spans="5:42" x14ac:dyDescent="0.35">
      <c r="E69" s="32">
        <v>45050</v>
      </c>
      <c r="F69">
        <v>670</v>
      </c>
      <c r="AJ69" s="32">
        <v>45038</v>
      </c>
      <c r="AK69">
        <v>550</v>
      </c>
      <c r="AO69" s="57" t="s">
        <v>341</v>
      </c>
      <c r="AP69">
        <v>120</v>
      </c>
    </row>
    <row r="70" spans="5:42" x14ac:dyDescent="0.35">
      <c r="E70" s="32">
        <v>45051</v>
      </c>
      <c r="F70">
        <v>680</v>
      </c>
      <c r="AJ70" s="32">
        <v>45039</v>
      </c>
      <c r="AK70">
        <v>560</v>
      </c>
      <c r="AO70" s="57" t="s">
        <v>342</v>
      </c>
      <c r="AP70">
        <v>130</v>
      </c>
    </row>
    <row r="71" spans="5:42" x14ac:dyDescent="0.35">
      <c r="E71" s="32">
        <v>45052</v>
      </c>
      <c r="F71">
        <v>690</v>
      </c>
      <c r="AJ71" s="32">
        <v>45040</v>
      </c>
      <c r="AK71">
        <v>570</v>
      </c>
      <c r="AO71" s="57" t="s">
        <v>343</v>
      </c>
      <c r="AP71">
        <v>140</v>
      </c>
    </row>
    <row r="72" spans="5:42" x14ac:dyDescent="0.35">
      <c r="E72" s="32">
        <v>45053</v>
      </c>
      <c r="F72">
        <v>700</v>
      </c>
      <c r="AJ72" s="32">
        <v>45041</v>
      </c>
      <c r="AK72">
        <v>580</v>
      </c>
      <c r="AO72" s="57" t="s">
        <v>344</v>
      </c>
      <c r="AP72">
        <v>150</v>
      </c>
    </row>
    <row r="73" spans="5:42" x14ac:dyDescent="0.35">
      <c r="E73" s="32">
        <v>45054</v>
      </c>
      <c r="F73">
        <v>710</v>
      </c>
      <c r="AJ73" s="32">
        <v>45042</v>
      </c>
      <c r="AK73">
        <v>590</v>
      </c>
      <c r="AO73" s="57" t="s">
        <v>345</v>
      </c>
      <c r="AP73">
        <v>160</v>
      </c>
    </row>
    <row r="74" spans="5:42" x14ac:dyDescent="0.35">
      <c r="E74" s="32">
        <v>45055</v>
      </c>
      <c r="F74">
        <v>720</v>
      </c>
      <c r="AJ74" s="32">
        <v>45043</v>
      </c>
      <c r="AK74">
        <v>600</v>
      </c>
      <c r="AO74" s="57" t="s">
        <v>346</v>
      </c>
      <c r="AP74">
        <v>170</v>
      </c>
    </row>
    <row r="75" spans="5:42" x14ac:dyDescent="0.35">
      <c r="E75" s="32">
        <v>45056</v>
      </c>
      <c r="F75">
        <v>730</v>
      </c>
      <c r="AJ75" s="32">
        <v>45044</v>
      </c>
      <c r="AK75">
        <v>610</v>
      </c>
      <c r="AO75" s="57" t="s">
        <v>347</v>
      </c>
      <c r="AP75">
        <v>180</v>
      </c>
    </row>
    <row r="76" spans="5:42" x14ac:dyDescent="0.35">
      <c r="E76" s="32">
        <v>45057</v>
      </c>
      <c r="F76">
        <v>740</v>
      </c>
      <c r="AJ76" s="32">
        <v>45045</v>
      </c>
      <c r="AK76">
        <v>620</v>
      </c>
      <c r="AO76" s="57" t="s">
        <v>348</v>
      </c>
      <c r="AP76">
        <v>190</v>
      </c>
    </row>
    <row r="77" spans="5:42" x14ac:dyDescent="0.35">
      <c r="E77" s="32">
        <v>45058</v>
      </c>
      <c r="F77">
        <v>750</v>
      </c>
      <c r="AJ77" s="32">
        <v>45046</v>
      </c>
      <c r="AK77">
        <v>630</v>
      </c>
      <c r="AO77" s="57" t="s">
        <v>349</v>
      </c>
      <c r="AP77">
        <v>200</v>
      </c>
    </row>
    <row r="78" spans="5:42" x14ac:dyDescent="0.35">
      <c r="E78" s="32">
        <v>45059</v>
      </c>
      <c r="F78">
        <v>760</v>
      </c>
      <c r="AJ78" s="32">
        <v>45047</v>
      </c>
      <c r="AK78">
        <v>640</v>
      </c>
      <c r="AO78" s="57" t="s">
        <v>350</v>
      </c>
      <c r="AP78">
        <v>210</v>
      </c>
    </row>
    <row r="79" spans="5:42" x14ac:dyDescent="0.35">
      <c r="E79" s="32">
        <v>45060</v>
      </c>
      <c r="F79">
        <v>770</v>
      </c>
      <c r="AJ79" s="32">
        <v>45048</v>
      </c>
      <c r="AK79">
        <v>650</v>
      </c>
      <c r="AO79" s="57" t="s">
        <v>351</v>
      </c>
      <c r="AP79">
        <v>220</v>
      </c>
    </row>
    <row r="80" spans="5:42" x14ac:dyDescent="0.35">
      <c r="E80" s="32">
        <v>45061</v>
      </c>
      <c r="F80">
        <v>780</v>
      </c>
      <c r="AJ80" s="32">
        <v>45049</v>
      </c>
      <c r="AK80">
        <v>660</v>
      </c>
      <c r="AO80" s="57" t="s">
        <v>352</v>
      </c>
      <c r="AP80">
        <v>230</v>
      </c>
    </row>
    <row r="81" spans="5:42" x14ac:dyDescent="0.35">
      <c r="E81" s="32">
        <v>45062</v>
      </c>
      <c r="F81">
        <v>790</v>
      </c>
      <c r="AJ81" s="32">
        <v>45050</v>
      </c>
      <c r="AK81">
        <v>670</v>
      </c>
      <c r="AO81" s="57" t="s">
        <v>353</v>
      </c>
      <c r="AP81">
        <v>240</v>
      </c>
    </row>
    <row r="82" spans="5:42" x14ac:dyDescent="0.35">
      <c r="E82" s="32">
        <v>45063</v>
      </c>
      <c r="F82">
        <v>800</v>
      </c>
      <c r="AJ82" s="32">
        <v>45051</v>
      </c>
      <c r="AK82">
        <v>680</v>
      </c>
      <c r="AO82" s="57" t="s">
        <v>354</v>
      </c>
      <c r="AP82">
        <v>250</v>
      </c>
    </row>
    <row r="83" spans="5:42" x14ac:dyDescent="0.35">
      <c r="E83" s="32">
        <v>45064</v>
      </c>
      <c r="F83">
        <v>810</v>
      </c>
      <c r="AJ83" s="32">
        <v>45052</v>
      </c>
      <c r="AK83">
        <v>690</v>
      </c>
      <c r="AO83" s="57" t="s">
        <v>355</v>
      </c>
      <c r="AP83">
        <v>260</v>
      </c>
    </row>
    <row r="84" spans="5:42" x14ac:dyDescent="0.35">
      <c r="E84" s="32">
        <v>45065</v>
      </c>
      <c r="F84">
        <v>820</v>
      </c>
      <c r="AJ84" s="32">
        <v>45053</v>
      </c>
      <c r="AK84">
        <v>700</v>
      </c>
      <c r="AO84" s="57" t="s">
        <v>356</v>
      </c>
      <c r="AP84">
        <v>270</v>
      </c>
    </row>
    <row r="85" spans="5:42" x14ac:dyDescent="0.35">
      <c r="E85" s="32">
        <v>45066</v>
      </c>
      <c r="F85">
        <v>830</v>
      </c>
      <c r="AJ85" s="32">
        <v>45054</v>
      </c>
      <c r="AK85">
        <v>710</v>
      </c>
      <c r="AO85" s="57" t="s">
        <v>357</v>
      </c>
      <c r="AP85">
        <v>280</v>
      </c>
    </row>
    <row r="86" spans="5:42" x14ac:dyDescent="0.35">
      <c r="E86" s="32">
        <v>45067</v>
      </c>
      <c r="F86">
        <v>840</v>
      </c>
      <c r="AJ86" s="32">
        <v>45055</v>
      </c>
      <c r="AK86">
        <v>720</v>
      </c>
      <c r="AO86" s="57" t="s">
        <v>358</v>
      </c>
      <c r="AP86">
        <v>290</v>
      </c>
    </row>
    <row r="87" spans="5:42" x14ac:dyDescent="0.35">
      <c r="E87" s="32">
        <v>45068</v>
      </c>
      <c r="F87">
        <v>850</v>
      </c>
      <c r="AJ87" s="32">
        <v>45056</v>
      </c>
      <c r="AK87">
        <v>730</v>
      </c>
      <c r="AO87" s="57" t="s">
        <v>359</v>
      </c>
      <c r="AP87">
        <v>300</v>
      </c>
    </row>
    <row r="88" spans="5:42" x14ac:dyDescent="0.35">
      <c r="E88" s="32">
        <v>45069</v>
      </c>
      <c r="F88">
        <v>860</v>
      </c>
      <c r="AJ88" s="32">
        <v>45057</v>
      </c>
      <c r="AK88">
        <v>740</v>
      </c>
      <c r="AO88" s="57" t="s">
        <v>360</v>
      </c>
      <c r="AP88">
        <v>310</v>
      </c>
    </row>
    <row r="89" spans="5:42" x14ac:dyDescent="0.35">
      <c r="E89" s="32">
        <v>45070</v>
      </c>
      <c r="F89">
        <v>870</v>
      </c>
      <c r="AJ89" s="32">
        <v>45058</v>
      </c>
      <c r="AK89">
        <v>750</v>
      </c>
      <c r="AO89" s="57" t="s">
        <v>361</v>
      </c>
      <c r="AP89">
        <v>320</v>
      </c>
    </row>
    <row r="90" spans="5:42" x14ac:dyDescent="0.35">
      <c r="E90" s="32">
        <v>45071</v>
      </c>
      <c r="F90">
        <v>880</v>
      </c>
      <c r="AJ90" s="32">
        <v>45059</v>
      </c>
      <c r="AK90">
        <v>760</v>
      </c>
      <c r="AO90" s="57" t="s">
        <v>362</v>
      </c>
      <c r="AP90">
        <v>330</v>
      </c>
    </row>
    <row r="91" spans="5:42" x14ac:dyDescent="0.35">
      <c r="E91" s="32">
        <v>45072</v>
      </c>
      <c r="F91">
        <v>890</v>
      </c>
      <c r="AJ91" s="32">
        <v>45060</v>
      </c>
      <c r="AK91">
        <v>770</v>
      </c>
      <c r="AO91" s="57" t="s">
        <v>363</v>
      </c>
      <c r="AP91">
        <v>340</v>
      </c>
    </row>
    <row r="92" spans="5:42" x14ac:dyDescent="0.35">
      <c r="E92" s="32">
        <v>45073</v>
      </c>
      <c r="F92">
        <v>900</v>
      </c>
      <c r="AJ92" s="32">
        <v>45061</v>
      </c>
      <c r="AK92">
        <v>780</v>
      </c>
      <c r="AO92" s="57" t="s">
        <v>364</v>
      </c>
      <c r="AP92">
        <v>350</v>
      </c>
    </row>
    <row r="93" spans="5:42" x14ac:dyDescent="0.35">
      <c r="E93" s="32">
        <v>45074</v>
      </c>
      <c r="F93">
        <v>910</v>
      </c>
      <c r="AJ93" s="32">
        <v>45062</v>
      </c>
      <c r="AK93">
        <v>790</v>
      </c>
      <c r="AO93" s="57" t="s">
        <v>365</v>
      </c>
      <c r="AP93">
        <v>360</v>
      </c>
    </row>
    <row r="94" spans="5:42" x14ac:dyDescent="0.35">
      <c r="E94" s="32">
        <v>45075</v>
      </c>
      <c r="F94">
        <v>920</v>
      </c>
      <c r="AJ94" s="32">
        <v>45063</v>
      </c>
      <c r="AK94">
        <v>800</v>
      </c>
      <c r="AO94" s="57" t="s">
        <v>366</v>
      </c>
      <c r="AP94">
        <v>370</v>
      </c>
    </row>
    <row r="95" spans="5:42" x14ac:dyDescent="0.35">
      <c r="E95" s="32">
        <v>45076</v>
      </c>
      <c r="F95">
        <v>930</v>
      </c>
      <c r="AJ95" s="32">
        <v>45064</v>
      </c>
      <c r="AK95">
        <v>810</v>
      </c>
      <c r="AO95" s="57" t="s">
        <v>367</v>
      </c>
      <c r="AP95">
        <v>380</v>
      </c>
    </row>
    <row r="96" spans="5:42" x14ac:dyDescent="0.35">
      <c r="E96" s="32">
        <v>45077</v>
      </c>
      <c r="F96">
        <v>940</v>
      </c>
      <c r="AJ96" s="32">
        <v>45065</v>
      </c>
      <c r="AK96">
        <v>820</v>
      </c>
      <c r="AO96" s="57" t="s">
        <v>368</v>
      </c>
      <c r="AP96">
        <v>390</v>
      </c>
    </row>
    <row r="97" spans="5:42" x14ac:dyDescent="0.35">
      <c r="E97" s="32">
        <v>45078</v>
      </c>
      <c r="F97">
        <v>950</v>
      </c>
      <c r="AJ97" s="32">
        <v>45066</v>
      </c>
      <c r="AK97">
        <v>830</v>
      </c>
      <c r="AO97" s="57" t="s">
        <v>369</v>
      </c>
      <c r="AP97">
        <v>400</v>
      </c>
    </row>
    <row r="98" spans="5:42" x14ac:dyDescent="0.35">
      <c r="E98" s="32">
        <v>45079</v>
      </c>
      <c r="F98">
        <v>960</v>
      </c>
      <c r="AJ98" s="32">
        <v>45067</v>
      </c>
      <c r="AK98">
        <v>840</v>
      </c>
      <c r="AO98" s="57" t="s">
        <v>370</v>
      </c>
      <c r="AP98">
        <v>410</v>
      </c>
    </row>
    <row r="99" spans="5:42" x14ac:dyDescent="0.35">
      <c r="E99" s="32">
        <v>45080</v>
      </c>
      <c r="F99">
        <v>970</v>
      </c>
      <c r="AJ99" s="32">
        <v>45068</v>
      </c>
      <c r="AK99">
        <v>850</v>
      </c>
      <c r="AO99" s="57" t="s">
        <v>371</v>
      </c>
      <c r="AP99">
        <v>420</v>
      </c>
    </row>
    <row r="100" spans="5:42" x14ac:dyDescent="0.35">
      <c r="E100" s="32">
        <v>45081</v>
      </c>
      <c r="F100">
        <v>980</v>
      </c>
      <c r="AJ100" s="32">
        <v>45069</v>
      </c>
      <c r="AK100">
        <v>860</v>
      </c>
      <c r="AO100" s="57" t="s">
        <v>372</v>
      </c>
      <c r="AP100">
        <v>430</v>
      </c>
    </row>
    <row r="101" spans="5:42" x14ac:dyDescent="0.35">
      <c r="E101" s="32">
        <v>45082</v>
      </c>
      <c r="F101">
        <v>990</v>
      </c>
      <c r="AJ101" s="32">
        <v>45070</v>
      </c>
      <c r="AK101">
        <v>870</v>
      </c>
      <c r="AO101" s="57" t="s">
        <v>373</v>
      </c>
      <c r="AP101">
        <v>440</v>
      </c>
    </row>
    <row r="102" spans="5:42" x14ac:dyDescent="0.35">
      <c r="E102" s="32">
        <v>45083</v>
      </c>
      <c r="F102">
        <v>1000</v>
      </c>
      <c r="AJ102" s="32">
        <v>45071</v>
      </c>
      <c r="AK102">
        <v>880</v>
      </c>
      <c r="AO102" s="57" t="s">
        <v>374</v>
      </c>
      <c r="AP102">
        <v>450</v>
      </c>
    </row>
    <row r="103" spans="5:42" x14ac:dyDescent="0.35">
      <c r="E103" s="32">
        <v>45084</v>
      </c>
      <c r="F103">
        <v>1010</v>
      </c>
      <c r="AJ103" s="32">
        <v>45072</v>
      </c>
      <c r="AK103">
        <v>890</v>
      </c>
      <c r="AO103" s="57" t="s">
        <v>375</v>
      </c>
      <c r="AP103">
        <v>460</v>
      </c>
    </row>
    <row r="104" spans="5:42" x14ac:dyDescent="0.35">
      <c r="E104" s="32">
        <v>45085</v>
      </c>
      <c r="F104">
        <v>1020</v>
      </c>
      <c r="AJ104" s="32">
        <v>45073</v>
      </c>
      <c r="AK104">
        <v>900</v>
      </c>
      <c r="AO104" s="57" t="s">
        <v>376</v>
      </c>
      <c r="AP104">
        <v>470</v>
      </c>
    </row>
    <row r="105" spans="5:42" x14ac:dyDescent="0.35">
      <c r="E105" s="32">
        <v>45086</v>
      </c>
      <c r="F105">
        <v>1030</v>
      </c>
      <c r="AJ105" s="32">
        <v>45074</v>
      </c>
      <c r="AK105">
        <v>910</v>
      </c>
      <c r="AO105" s="57" t="s">
        <v>377</v>
      </c>
      <c r="AP105">
        <v>480</v>
      </c>
    </row>
    <row r="106" spans="5:42" x14ac:dyDescent="0.35">
      <c r="E106" s="32">
        <v>45087</v>
      </c>
      <c r="F106">
        <v>1040</v>
      </c>
      <c r="AJ106" s="32">
        <v>45075</v>
      </c>
      <c r="AK106">
        <v>920</v>
      </c>
      <c r="AO106" s="57" t="s">
        <v>378</v>
      </c>
      <c r="AP106">
        <v>490</v>
      </c>
    </row>
    <row r="107" spans="5:42" x14ac:dyDescent="0.35">
      <c r="E107" s="32">
        <v>45088</v>
      </c>
      <c r="F107">
        <v>1050</v>
      </c>
      <c r="AJ107" s="32">
        <v>45076</v>
      </c>
      <c r="AK107">
        <v>930</v>
      </c>
      <c r="AO107" s="57" t="s">
        <v>379</v>
      </c>
      <c r="AP107">
        <v>500</v>
      </c>
    </row>
    <row r="108" spans="5:42" x14ac:dyDescent="0.35">
      <c r="E108" s="32">
        <v>45089</v>
      </c>
      <c r="F108">
        <v>1060</v>
      </c>
      <c r="AJ108" s="32">
        <v>45077</v>
      </c>
      <c r="AK108">
        <v>940</v>
      </c>
      <c r="AO108" s="57" t="s">
        <v>380</v>
      </c>
      <c r="AP108">
        <v>510</v>
      </c>
    </row>
    <row r="109" spans="5:42" x14ac:dyDescent="0.35">
      <c r="E109" s="32">
        <v>45090</v>
      </c>
      <c r="F109">
        <v>1070</v>
      </c>
      <c r="AJ109" s="32">
        <v>45078</v>
      </c>
      <c r="AK109">
        <v>950</v>
      </c>
      <c r="AO109" s="57" t="s">
        <v>381</v>
      </c>
      <c r="AP109">
        <v>520</v>
      </c>
    </row>
    <row r="110" spans="5:42" x14ac:dyDescent="0.35">
      <c r="E110" s="32">
        <v>45091</v>
      </c>
      <c r="F110">
        <v>1080</v>
      </c>
      <c r="AJ110" s="32">
        <v>45079</v>
      </c>
      <c r="AK110">
        <v>960</v>
      </c>
      <c r="AO110" s="57" t="s">
        <v>382</v>
      </c>
      <c r="AP110">
        <v>530</v>
      </c>
    </row>
    <row r="111" spans="5:42" x14ac:dyDescent="0.35">
      <c r="E111" s="32">
        <v>45092</v>
      </c>
      <c r="F111">
        <v>1090</v>
      </c>
      <c r="AJ111" s="32">
        <v>45080</v>
      </c>
      <c r="AK111">
        <v>970</v>
      </c>
      <c r="AO111" s="57" t="s">
        <v>383</v>
      </c>
      <c r="AP111">
        <v>540</v>
      </c>
    </row>
    <row r="112" spans="5:42" x14ac:dyDescent="0.35">
      <c r="E112" s="32">
        <v>45093</v>
      </c>
      <c r="F112">
        <v>1100</v>
      </c>
      <c r="AJ112" s="32">
        <v>45081</v>
      </c>
      <c r="AK112">
        <v>980</v>
      </c>
      <c r="AO112" s="57" t="s">
        <v>384</v>
      </c>
      <c r="AP112">
        <v>550</v>
      </c>
    </row>
    <row r="113" spans="5:42" x14ac:dyDescent="0.35">
      <c r="E113" s="32">
        <v>45094</v>
      </c>
      <c r="F113">
        <v>1110</v>
      </c>
      <c r="AJ113" s="32">
        <v>45082</v>
      </c>
      <c r="AK113">
        <v>990</v>
      </c>
      <c r="AO113" s="57" t="s">
        <v>385</v>
      </c>
      <c r="AP113">
        <v>560</v>
      </c>
    </row>
    <row r="114" spans="5:42" x14ac:dyDescent="0.35">
      <c r="E114" s="32">
        <v>45095</v>
      </c>
      <c r="F114">
        <v>1120</v>
      </c>
      <c r="AJ114" s="32">
        <v>45083</v>
      </c>
      <c r="AK114">
        <v>1000</v>
      </c>
      <c r="AO114" s="57" t="s">
        <v>386</v>
      </c>
      <c r="AP114">
        <v>570</v>
      </c>
    </row>
    <row r="115" spans="5:42" x14ac:dyDescent="0.35">
      <c r="E115" s="32">
        <v>45096</v>
      </c>
      <c r="F115">
        <v>1130</v>
      </c>
      <c r="AJ115" s="32">
        <v>45084</v>
      </c>
      <c r="AK115">
        <v>1010</v>
      </c>
      <c r="AO115" s="57" t="s">
        <v>387</v>
      </c>
      <c r="AP115">
        <v>580</v>
      </c>
    </row>
    <row r="116" spans="5:42" x14ac:dyDescent="0.35">
      <c r="E116" s="32">
        <v>45097</v>
      </c>
      <c r="F116">
        <v>1140</v>
      </c>
      <c r="AJ116" s="32">
        <v>45085</v>
      </c>
      <c r="AK116">
        <v>1020</v>
      </c>
      <c r="AO116" s="57" t="s">
        <v>388</v>
      </c>
      <c r="AP116">
        <v>590</v>
      </c>
    </row>
    <row r="117" spans="5:42" x14ac:dyDescent="0.35">
      <c r="E117" s="32">
        <v>45098</v>
      </c>
      <c r="F117">
        <v>1150</v>
      </c>
      <c r="AJ117" s="32">
        <v>45086</v>
      </c>
      <c r="AK117">
        <v>1030</v>
      </c>
      <c r="AO117" s="57" t="s">
        <v>389</v>
      </c>
      <c r="AP117">
        <v>600</v>
      </c>
    </row>
    <row r="118" spans="5:42" x14ac:dyDescent="0.35">
      <c r="E118" s="32">
        <v>45099</v>
      </c>
      <c r="F118">
        <v>1160</v>
      </c>
      <c r="AJ118" s="32">
        <v>45087</v>
      </c>
      <c r="AK118">
        <v>1040</v>
      </c>
      <c r="AO118" s="57" t="s">
        <v>390</v>
      </c>
      <c r="AP118">
        <v>610</v>
      </c>
    </row>
    <row r="119" spans="5:42" x14ac:dyDescent="0.35">
      <c r="E119" s="32">
        <v>45100</v>
      </c>
      <c r="F119">
        <v>1170</v>
      </c>
      <c r="AJ119" s="32">
        <v>45088</v>
      </c>
      <c r="AK119">
        <v>1050</v>
      </c>
      <c r="AO119" s="57" t="s">
        <v>391</v>
      </c>
      <c r="AP119">
        <v>620</v>
      </c>
    </row>
    <row r="120" spans="5:42" x14ac:dyDescent="0.35">
      <c r="E120" s="32">
        <v>45101</v>
      </c>
      <c r="F120">
        <v>1180</v>
      </c>
      <c r="AJ120" s="32">
        <v>45089</v>
      </c>
      <c r="AK120">
        <v>1060</v>
      </c>
      <c r="AO120" s="57" t="s">
        <v>392</v>
      </c>
      <c r="AP120">
        <v>630</v>
      </c>
    </row>
    <row r="121" spans="5:42" x14ac:dyDescent="0.35">
      <c r="E121" s="32">
        <v>45102</v>
      </c>
      <c r="F121">
        <v>1190</v>
      </c>
      <c r="AJ121" s="32">
        <v>45090</v>
      </c>
      <c r="AK121">
        <v>1070</v>
      </c>
      <c r="AO121" s="57" t="s">
        <v>393</v>
      </c>
      <c r="AP121">
        <v>640</v>
      </c>
    </row>
    <row r="122" spans="5:42" x14ac:dyDescent="0.35">
      <c r="E122" s="32">
        <v>45103</v>
      </c>
      <c r="F122">
        <v>1200</v>
      </c>
      <c r="AJ122" s="32">
        <v>45091</v>
      </c>
      <c r="AK122">
        <v>1080</v>
      </c>
      <c r="AO122" s="57" t="s">
        <v>394</v>
      </c>
      <c r="AP122">
        <v>650</v>
      </c>
    </row>
    <row r="123" spans="5:42" x14ac:dyDescent="0.35">
      <c r="E123" s="32">
        <v>45104</v>
      </c>
      <c r="F123">
        <v>1210</v>
      </c>
      <c r="AJ123" s="32">
        <v>45092</v>
      </c>
      <c r="AK123">
        <v>1090</v>
      </c>
      <c r="AO123" s="57" t="s">
        <v>395</v>
      </c>
      <c r="AP123">
        <v>660</v>
      </c>
    </row>
    <row r="124" spans="5:42" x14ac:dyDescent="0.35">
      <c r="E124" s="32">
        <v>45105</v>
      </c>
      <c r="F124">
        <v>1220</v>
      </c>
      <c r="AJ124" s="32">
        <v>45093</v>
      </c>
      <c r="AK124">
        <v>1100</v>
      </c>
      <c r="AO124" s="57" t="s">
        <v>396</v>
      </c>
      <c r="AP124">
        <v>670</v>
      </c>
    </row>
    <row r="125" spans="5:42" x14ac:dyDescent="0.35">
      <c r="E125" s="32">
        <v>45106</v>
      </c>
      <c r="F125">
        <v>1230</v>
      </c>
      <c r="AJ125" s="32">
        <v>45094</v>
      </c>
      <c r="AK125">
        <v>1110</v>
      </c>
      <c r="AO125" s="57" t="s">
        <v>397</v>
      </c>
      <c r="AP125">
        <v>680</v>
      </c>
    </row>
    <row r="126" spans="5:42" x14ac:dyDescent="0.35">
      <c r="E126" s="32">
        <v>45107</v>
      </c>
      <c r="F126">
        <v>1240</v>
      </c>
      <c r="AJ126" s="32">
        <v>45095</v>
      </c>
      <c r="AK126">
        <v>1120</v>
      </c>
      <c r="AO126" s="57" t="s">
        <v>398</v>
      </c>
      <c r="AP126">
        <v>690</v>
      </c>
    </row>
    <row r="127" spans="5:42" x14ac:dyDescent="0.35">
      <c r="E127" s="32">
        <v>45108</v>
      </c>
      <c r="F127">
        <v>1250</v>
      </c>
      <c r="AJ127" s="32">
        <v>45096</v>
      </c>
      <c r="AK127">
        <v>1130</v>
      </c>
      <c r="AO127" s="57" t="s">
        <v>399</v>
      </c>
      <c r="AP127">
        <v>700</v>
      </c>
    </row>
    <row r="128" spans="5:42" x14ac:dyDescent="0.35">
      <c r="E128" s="32">
        <v>45109</v>
      </c>
      <c r="F128">
        <v>1260</v>
      </c>
      <c r="AJ128" s="32">
        <v>45097</v>
      </c>
      <c r="AK128">
        <v>1140</v>
      </c>
      <c r="AO128" s="57" t="s">
        <v>400</v>
      </c>
      <c r="AP128">
        <v>710</v>
      </c>
    </row>
    <row r="129" spans="5:42" x14ac:dyDescent="0.35">
      <c r="E129" s="32">
        <v>45110</v>
      </c>
      <c r="F129">
        <v>1270</v>
      </c>
      <c r="AJ129" s="32">
        <v>45098</v>
      </c>
      <c r="AK129">
        <v>1150</v>
      </c>
      <c r="AO129" s="57" t="s">
        <v>401</v>
      </c>
      <c r="AP129">
        <v>720</v>
      </c>
    </row>
    <row r="130" spans="5:42" x14ac:dyDescent="0.35">
      <c r="E130" s="32">
        <v>45111</v>
      </c>
      <c r="F130">
        <v>1280</v>
      </c>
      <c r="AJ130" s="32">
        <v>45099</v>
      </c>
      <c r="AK130">
        <v>1160</v>
      </c>
      <c r="AO130" s="57" t="s">
        <v>402</v>
      </c>
      <c r="AP130">
        <v>730</v>
      </c>
    </row>
    <row r="131" spans="5:42" x14ac:dyDescent="0.35">
      <c r="E131" s="32">
        <v>45112</v>
      </c>
      <c r="F131">
        <v>1290</v>
      </c>
      <c r="AJ131" s="32">
        <v>45100</v>
      </c>
      <c r="AK131">
        <v>1170</v>
      </c>
      <c r="AO131" s="57" t="s">
        <v>403</v>
      </c>
      <c r="AP131">
        <v>740</v>
      </c>
    </row>
    <row r="132" spans="5:42" x14ac:dyDescent="0.35">
      <c r="E132" s="32">
        <v>45113</v>
      </c>
      <c r="F132">
        <v>1300</v>
      </c>
      <c r="AJ132" s="32">
        <v>45101</v>
      </c>
      <c r="AK132">
        <v>1180</v>
      </c>
      <c r="AO132" s="57" t="s">
        <v>404</v>
      </c>
      <c r="AP132">
        <v>750</v>
      </c>
    </row>
    <row r="133" spans="5:42" x14ac:dyDescent="0.35">
      <c r="E133" s="32">
        <v>45114</v>
      </c>
      <c r="F133">
        <v>1310</v>
      </c>
      <c r="AJ133" s="32">
        <v>45102</v>
      </c>
      <c r="AK133">
        <v>1190</v>
      </c>
      <c r="AO133" s="57" t="s">
        <v>405</v>
      </c>
      <c r="AP133">
        <v>760</v>
      </c>
    </row>
    <row r="134" spans="5:42" x14ac:dyDescent="0.35">
      <c r="E134" s="32">
        <v>45115</v>
      </c>
      <c r="F134">
        <v>1320</v>
      </c>
      <c r="AJ134" s="32">
        <v>45103</v>
      </c>
      <c r="AK134">
        <v>1200</v>
      </c>
      <c r="AO134" s="57" t="s">
        <v>406</v>
      </c>
      <c r="AP134">
        <v>770</v>
      </c>
    </row>
    <row r="135" spans="5:42" x14ac:dyDescent="0.35">
      <c r="E135" s="32">
        <v>45116</v>
      </c>
      <c r="F135">
        <v>1330</v>
      </c>
      <c r="AJ135" s="32">
        <v>45104</v>
      </c>
      <c r="AK135">
        <v>1210</v>
      </c>
      <c r="AO135" s="57" t="s">
        <v>407</v>
      </c>
      <c r="AP135">
        <v>780</v>
      </c>
    </row>
    <row r="136" spans="5:42" x14ac:dyDescent="0.35">
      <c r="E136" s="32">
        <v>45117</v>
      </c>
      <c r="F136">
        <v>1340</v>
      </c>
      <c r="AJ136" s="32">
        <v>45105</v>
      </c>
      <c r="AK136">
        <v>1220</v>
      </c>
      <c r="AO136" s="57" t="s">
        <v>408</v>
      </c>
      <c r="AP136">
        <v>790</v>
      </c>
    </row>
    <row r="137" spans="5:42" x14ac:dyDescent="0.35">
      <c r="E137" s="32">
        <v>45118</v>
      </c>
      <c r="F137">
        <v>1350</v>
      </c>
      <c r="AJ137" s="32">
        <v>45106</v>
      </c>
      <c r="AK137">
        <v>1230</v>
      </c>
      <c r="AO137" s="57" t="s">
        <v>409</v>
      </c>
      <c r="AP137">
        <v>800</v>
      </c>
    </row>
    <row r="138" spans="5:42" x14ac:dyDescent="0.35">
      <c r="E138" s="32">
        <v>45119</v>
      </c>
      <c r="F138">
        <v>1360</v>
      </c>
      <c r="AJ138" s="32">
        <v>45107</v>
      </c>
      <c r="AK138">
        <v>1240</v>
      </c>
      <c r="AO138" s="57" t="s">
        <v>410</v>
      </c>
      <c r="AP138">
        <v>810</v>
      </c>
    </row>
    <row r="139" spans="5:42" x14ac:dyDescent="0.35">
      <c r="E139" s="32">
        <v>45120</v>
      </c>
      <c r="F139">
        <v>1370</v>
      </c>
      <c r="AJ139" s="32">
        <v>45108</v>
      </c>
      <c r="AK139">
        <v>1250</v>
      </c>
      <c r="AO139" s="57" t="s">
        <v>411</v>
      </c>
      <c r="AP139">
        <v>820</v>
      </c>
    </row>
    <row r="140" spans="5:42" x14ac:dyDescent="0.35">
      <c r="E140" s="32">
        <v>45121</v>
      </c>
      <c r="F140">
        <v>1380</v>
      </c>
      <c r="AJ140" s="32">
        <v>45109</v>
      </c>
      <c r="AK140">
        <v>1260</v>
      </c>
      <c r="AO140" s="57" t="s">
        <v>412</v>
      </c>
      <c r="AP140">
        <v>830</v>
      </c>
    </row>
    <row r="141" spans="5:42" x14ac:dyDescent="0.35">
      <c r="E141" s="32">
        <v>45122</v>
      </c>
      <c r="F141">
        <v>1390</v>
      </c>
      <c r="AJ141" s="32">
        <v>45110</v>
      </c>
      <c r="AK141">
        <v>1270</v>
      </c>
      <c r="AO141" s="57" t="s">
        <v>413</v>
      </c>
      <c r="AP141">
        <v>840</v>
      </c>
    </row>
    <row r="142" spans="5:42" x14ac:dyDescent="0.35">
      <c r="E142" s="32">
        <v>45123</v>
      </c>
      <c r="F142">
        <v>1400</v>
      </c>
      <c r="AJ142" s="32">
        <v>45111</v>
      </c>
      <c r="AK142">
        <v>1280</v>
      </c>
      <c r="AO142" s="57" t="s">
        <v>414</v>
      </c>
      <c r="AP142">
        <v>850</v>
      </c>
    </row>
    <row r="143" spans="5:42" x14ac:dyDescent="0.35">
      <c r="E143" s="32">
        <v>45124</v>
      </c>
      <c r="F143">
        <v>1410</v>
      </c>
      <c r="AJ143" s="32">
        <v>45112</v>
      </c>
      <c r="AK143">
        <v>1290</v>
      </c>
      <c r="AO143" s="57" t="s">
        <v>415</v>
      </c>
      <c r="AP143">
        <v>860</v>
      </c>
    </row>
    <row r="144" spans="5:42" x14ac:dyDescent="0.35">
      <c r="E144" s="32">
        <v>45125</v>
      </c>
      <c r="F144">
        <v>1420</v>
      </c>
      <c r="AJ144" s="32">
        <v>45113</v>
      </c>
      <c r="AK144">
        <v>1300</v>
      </c>
      <c r="AO144" s="57" t="s">
        <v>416</v>
      </c>
      <c r="AP144">
        <v>870</v>
      </c>
    </row>
    <row r="145" spans="5:42" x14ac:dyDescent="0.35">
      <c r="E145" s="32">
        <v>45126</v>
      </c>
      <c r="F145">
        <v>1430</v>
      </c>
      <c r="AJ145" s="32">
        <v>45114</v>
      </c>
      <c r="AK145">
        <v>1310</v>
      </c>
      <c r="AO145" s="57" t="s">
        <v>417</v>
      </c>
      <c r="AP145">
        <v>880</v>
      </c>
    </row>
    <row r="146" spans="5:42" x14ac:dyDescent="0.35">
      <c r="E146" s="32">
        <v>45127</v>
      </c>
      <c r="F146">
        <v>1440</v>
      </c>
      <c r="AJ146" s="32">
        <v>45115</v>
      </c>
      <c r="AK146">
        <v>1320</v>
      </c>
      <c r="AO146" s="57" t="s">
        <v>418</v>
      </c>
      <c r="AP146">
        <v>890</v>
      </c>
    </row>
    <row r="147" spans="5:42" x14ac:dyDescent="0.35">
      <c r="E147" s="32">
        <v>45128</v>
      </c>
      <c r="F147">
        <v>1450</v>
      </c>
      <c r="AJ147" s="32">
        <v>45116</v>
      </c>
      <c r="AK147">
        <v>1330</v>
      </c>
      <c r="AO147" s="57" t="s">
        <v>419</v>
      </c>
      <c r="AP147">
        <v>900</v>
      </c>
    </row>
    <row r="148" spans="5:42" x14ac:dyDescent="0.35">
      <c r="E148" s="32">
        <v>45129</v>
      </c>
      <c r="F148">
        <v>1460</v>
      </c>
      <c r="AJ148" s="32">
        <v>45117</v>
      </c>
      <c r="AK148">
        <v>1340</v>
      </c>
      <c r="AO148" s="57" t="s">
        <v>420</v>
      </c>
      <c r="AP148">
        <v>910</v>
      </c>
    </row>
    <row r="149" spans="5:42" x14ac:dyDescent="0.35">
      <c r="E149" s="32">
        <v>45130</v>
      </c>
      <c r="F149">
        <v>1470</v>
      </c>
      <c r="AJ149" s="32">
        <v>45118</v>
      </c>
      <c r="AK149">
        <v>1350</v>
      </c>
      <c r="AO149" s="57" t="s">
        <v>421</v>
      </c>
      <c r="AP149">
        <v>920</v>
      </c>
    </row>
    <row r="150" spans="5:42" x14ac:dyDescent="0.35">
      <c r="E150" s="32">
        <v>45131</v>
      </c>
      <c r="F150">
        <v>1480</v>
      </c>
      <c r="AJ150" s="32">
        <v>45119</v>
      </c>
      <c r="AK150">
        <v>1360</v>
      </c>
      <c r="AO150" s="57" t="s">
        <v>422</v>
      </c>
      <c r="AP150">
        <v>930</v>
      </c>
    </row>
    <row r="151" spans="5:42" x14ac:dyDescent="0.35">
      <c r="E151" s="32">
        <v>45132</v>
      </c>
      <c r="F151">
        <v>1490</v>
      </c>
      <c r="AJ151" s="32">
        <v>45120</v>
      </c>
      <c r="AK151">
        <v>1370</v>
      </c>
      <c r="AO151" s="57" t="s">
        <v>423</v>
      </c>
      <c r="AP151">
        <v>940</v>
      </c>
    </row>
    <row r="152" spans="5:42" x14ac:dyDescent="0.35">
      <c r="E152" s="32">
        <v>45133</v>
      </c>
      <c r="F152">
        <v>1500</v>
      </c>
      <c r="AJ152" s="32">
        <v>45121</v>
      </c>
      <c r="AK152">
        <v>1380</v>
      </c>
      <c r="AO152" s="57" t="s">
        <v>424</v>
      </c>
      <c r="AP152">
        <v>950</v>
      </c>
    </row>
    <row r="153" spans="5:42" x14ac:dyDescent="0.35">
      <c r="E153" s="32">
        <v>45134</v>
      </c>
      <c r="F153">
        <v>1510</v>
      </c>
      <c r="AJ153" s="32">
        <v>45122</v>
      </c>
      <c r="AK153">
        <v>1390</v>
      </c>
      <c r="AO153" s="57" t="s">
        <v>425</v>
      </c>
      <c r="AP153">
        <v>960</v>
      </c>
    </row>
    <row r="154" spans="5:42" x14ac:dyDescent="0.35">
      <c r="E154" s="32">
        <v>45135</v>
      </c>
      <c r="F154">
        <v>1520</v>
      </c>
      <c r="AJ154" s="32">
        <v>45123</v>
      </c>
      <c r="AK154">
        <v>1400</v>
      </c>
      <c r="AO154" s="57" t="s">
        <v>426</v>
      </c>
      <c r="AP154">
        <v>970</v>
      </c>
    </row>
    <row r="155" spans="5:42" x14ac:dyDescent="0.35">
      <c r="E155" s="32">
        <v>45136</v>
      </c>
      <c r="F155">
        <v>1530</v>
      </c>
      <c r="AJ155" s="32">
        <v>45124</v>
      </c>
      <c r="AK155">
        <v>1410</v>
      </c>
      <c r="AO155" s="57" t="s">
        <v>427</v>
      </c>
      <c r="AP155">
        <v>980</v>
      </c>
    </row>
    <row r="156" spans="5:42" x14ac:dyDescent="0.35">
      <c r="E156" s="32">
        <v>45137</v>
      </c>
      <c r="F156">
        <v>1540</v>
      </c>
      <c r="AJ156" s="32">
        <v>45125</v>
      </c>
      <c r="AK156">
        <v>1420</v>
      </c>
      <c r="AO156" s="57" t="s">
        <v>428</v>
      </c>
      <c r="AP156">
        <v>990</v>
      </c>
    </row>
    <row r="157" spans="5:42" x14ac:dyDescent="0.35">
      <c r="E157" s="32">
        <v>45138</v>
      </c>
      <c r="F157">
        <v>1550</v>
      </c>
      <c r="AJ157" s="32">
        <v>45126</v>
      </c>
      <c r="AK157">
        <v>1430</v>
      </c>
      <c r="AO157" s="57" t="s">
        <v>429</v>
      </c>
      <c r="AP157">
        <v>1000</v>
      </c>
    </row>
    <row r="158" spans="5:42" x14ac:dyDescent="0.35">
      <c r="E158" s="32">
        <v>45139</v>
      </c>
      <c r="F158">
        <v>1560</v>
      </c>
      <c r="AJ158" s="32">
        <v>45127</v>
      </c>
      <c r="AK158">
        <v>1440</v>
      </c>
      <c r="AO158" s="57" t="s">
        <v>430</v>
      </c>
      <c r="AP158">
        <v>1010</v>
      </c>
    </row>
    <row r="159" spans="5:42" x14ac:dyDescent="0.35">
      <c r="E159" s="32">
        <v>45140</v>
      </c>
      <c r="F159">
        <v>1570</v>
      </c>
      <c r="AJ159" s="32">
        <v>45128</v>
      </c>
      <c r="AK159">
        <v>1450</v>
      </c>
      <c r="AO159" s="57" t="s">
        <v>431</v>
      </c>
      <c r="AP159">
        <v>1020</v>
      </c>
    </row>
    <row r="160" spans="5:42" x14ac:dyDescent="0.35">
      <c r="E160" s="32">
        <v>45141</v>
      </c>
      <c r="F160">
        <v>1580</v>
      </c>
      <c r="AJ160" s="32">
        <v>45129</v>
      </c>
      <c r="AK160">
        <v>1460</v>
      </c>
      <c r="AO160" s="57" t="s">
        <v>432</v>
      </c>
      <c r="AP160">
        <v>1030</v>
      </c>
    </row>
    <row r="161" spans="5:42" x14ac:dyDescent="0.35">
      <c r="E161" s="32">
        <v>45142</v>
      </c>
      <c r="F161">
        <v>1590</v>
      </c>
      <c r="AJ161" s="32">
        <v>45130</v>
      </c>
      <c r="AK161">
        <v>1470</v>
      </c>
      <c r="AO161" s="57" t="s">
        <v>433</v>
      </c>
      <c r="AP161">
        <v>1040</v>
      </c>
    </row>
    <row r="162" spans="5:42" x14ac:dyDescent="0.35">
      <c r="E162" s="32">
        <v>45143</v>
      </c>
      <c r="F162">
        <v>1600</v>
      </c>
      <c r="AJ162" s="32">
        <v>45131</v>
      </c>
      <c r="AK162">
        <v>1480</v>
      </c>
      <c r="AO162" s="57" t="s">
        <v>434</v>
      </c>
      <c r="AP162">
        <v>1050</v>
      </c>
    </row>
    <row r="163" spans="5:42" x14ac:dyDescent="0.35">
      <c r="E163" s="32">
        <v>45144</v>
      </c>
      <c r="F163">
        <v>1610</v>
      </c>
      <c r="AJ163" s="32">
        <v>45132</v>
      </c>
      <c r="AK163">
        <v>1490</v>
      </c>
      <c r="AO163" s="57" t="s">
        <v>435</v>
      </c>
      <c r="AP163">
        <v>1060</v>
      </c>
    </row>
    <row r="164" spans="5:42" x14ac:dyDescent="0.35">
      <c r="E164" s="32">
        <v>45145</v>
      </c>
      <c r="F164">
        <v>1620</v>
      </c>
      <c r="AJ164" s="32">
        <v>45133</v>
      </c>
      <c r="AK164">
        <v>1500</v>
      </c>
      <c r="AO164" s="57" t="s">
        <v>436</v>
      </c>
      <c r="AP164">
        <v>1070</v>
      </c>
    </row>
    <row r="165" spans="5:42" x14ac:dyDescent="0.35">
      <c r="E165" s="32">
        <v>45146</v>
      </c>
      <c r="F165">
        <v>1630</v>
      </c>
      <c r="AJ165" s="32">
        <v>45134</v>
      </c>
      <c r="AK165">
        <v>1510</v>
      </c>
      <c r="AO165" s="57" t="s">
        <v>437</v>
      </c>
      <c r="AP165">
        <v>1080</v>
      </c>
    </row>
    <row r="166" spans="5:42" x14ac:dyDescent="0.35">
      <c r="E166" s="32">
        <v>45147</v>
      </c>
      <c r="F166">
        <v>1640</v>
      </c>
      <c r="AJ166" s="32">
        <v>45135</v>
      </c>
      <c r="AK166">
        <v>1520</v>
      </c>
      <c r="AO166" s="57" t="s">
        <v>438</v>
      </c>
      <c r="AP166">
        <v>1090</v>
      </c>
    </row>
    <row r="167" spans="5:42" x14ac:dyDescent="0.35">
      <c r="E167" s="32">
        <v>45148</v>
      </c>
      <c r="F167">
        <v>1650</v>
      </c>
      <c r="AJ167" s="32">
        <v>45136</v>
      </c>
      <c r="AK167">
        <v>1530</v>
      </c>
      <c r="AO167" s="57" t="s">
        <v>439</v>
      </c>
      <c r="AP167">
        <v>1100</v>
      </c>
    </row>
    <row r="168" spans="5:42" x14ac:dyDescent="0.35">
      <c r="E168" s="32">
        <v>45149</v>
      </c>
      <c r="F168">
        <v>1660</v>
      </c>
      <c r="AJ168" s="32">
        <v>45137</v>
      </c>
      <c r="AK168">
        <v>1540</v>
      </c>
      <c r="AO168" s="57" t="s">
        <v>440</v>
      </c>
      <c r="AP168">
        <v>1110</v>
      </c>
    </row>
    <row r="169" spans="5:42" x14ac:dyDescent="0.35">
      <c r="E169" s="32">
        <v>45150</v>
      </c>
      <c r="F169">
        <v>1670</v>
      </c>
      <c r="AJ169" s="32">
        <v>45138</v>
      </c>
      <c r="AK169">
        <v>1550</v>
      </c>
      <c r="AO169" s="57" t="s">
        <v>441</v>
      </c>
      <c r="AP169">
        <v>1120</v>
      </c>
    </row>
    <row r="170" spans="5:42" x14ac:dyDescent="0.35">
      <c r="E170" s="32">
        <v>45151</v>
      </c>
      <c r="F170">
        <v>1680</v>
      </c>
      <c r="AJ170" s="32">
        <v>45139</v>
      </c>
      <c r="AK170">
        <v>1560</v>
      </c>
      <c r="AO170" s="57" t="s">
        <v>442</v>
      </c>
      <c r="AP170">
        <v>1130</v>
      </c>
    </row>
    <row r="171" spans="5:42" x14ac:dyDescent="0.35">
      <c r="E171" s="32">
        <v>45152</v>
      </c>
      <c r="F171">
        <v>1690</v>
      </c>
      <c r="AJ171" s="32">
        <v>45140</v>
      </c>
      <c r="AK171">
        <v>1570</v>
      </c>
      <c r="AO171" s="57" t="s">
        <v>443</v>
      </c>
      <c r="AP171">
        <v>1140</v>
      </c>
    </row>
    <row r="172" spans="5:42" x14ac:dyDescent="0.35">
      <c r="E172" s="32">
        <v>45153</v>
      </c>
      <c r="F172">
        <v>1700</v>
      </c>
      <c r="AJ172" s="32">
        <v>45141</v>
      </c>
      <c r="AK172">
        <v>1580</v>
      </c>
      <c r="AO172" s="57" t="s">
        <v>444</v>
      </c>
      <c r="AP172">
        <v>1150</v>
      </c>
    </row>
    <row r="173" spans="5:42" x14ac:dyDescent="0.35">
      <c r="E173" s="32">
        <v>45154</v>
      </c>
      <c r="F173">
        <v>1710</v>
      </c>
      <c r="AJ173" s="32">
        <v>45142</v>
      </c>
      <c r="AK173">
        <v>1590</v>
      </c>
      <c r="AO173" s="57" t="s">
        <v>445</v>
      </c>
      <c r="AP173">
        <v>1160</v>
      </c>
    </row>
    <row r="174" spans="5:42" x14ac:dyDescent="0.35">
      <c r="E174" s="32">
        <v>45155</v>
      </c>
      <c r="F174">
        <v>1720</v>
      </c>
      <c r="AJ174" s="32">
        <v>45143</v>
      </c>
      <c r="AK174">
        <v>1600</v>
      </c>
      <c r="AO174" s="57" t="s">
        <v>446</v>
      </c>
      <c r="AP174">
        <v>1170</v>
      </c>
    </row>
    <row r="175" spans="5:42" x14ac:dyDescent="0.35">
      <c r="E175" s="32">
        <v>45156</v>
      </c>
      <c r="F175">
        <v>1730</v>
      </c>
      <c r="AJ175" s="32">
        <v>45144</v>
      </c>
      <c r="AK175">
        <v>1610</v>
      </c>
      <c r="AO175" s="57" t="s">
        <v>447</v>
      </c>
      <c r="AP175">
        <v>1180</v>
      </c>
    </row>
    <row r="176" spans="5:42" x14ac:dyDescent="0.35">
      <c r="E176" s="32">
        <v>45157</v>
      </c>
      <c r="F176">
        <v>1740</v>
      </c>
      <c r="AJ176" s="32">
        <v>45145</v>
      </c>
      <c r="AK176">
        <v>1620</v>
      </c>
      <c r="AO176" s="57" t="s">
        <v>448</v>
      </c>
      <c r="AP176">
        <v>1190</v>
      </c>
    </row>
    <row r="177" spans="5:42" x14ac:dyDescent="0.35">
      <c r="E177" s="32">
        <v>45158</v>
      </c>
      <c r="F177">
        <v>1750</v>
      </c>
      <c r="AJ177" s="32">
        <v>45146</v>
      </c>
      <c r="AK177">
        <v>1630</v>
      </c>
      <c r="AO177" s="57" t="s">
        <v>449</v>
      </c>
      <c r="AP177">
        <v>1200</v>
      </c>
    </row>
    <row r="178" spans="5:42" x14ac:dyDescent="0.35">
      <c r="E178" s="32">
        <v>45159</v>
      </c>
      <c r="F178">
        <v>1760</v>
      </c>
      <c r="AJ178" s="32">
        <v>45147</v>
      </c>
      <c r="AK178">
        <v>1640</v>
      </c>
      <c r="AO178" s="57" t="s">
        <v>450</v>
      </c>
      <c r="AP178">
        <v>1210</v>
      </c>
    </row>
    <row r="179" spans="5:42" x14ac:dyDescent="0.35">
      <c r="E179" s="32">
        <v>45160</v>
      </c>
      <c r="F179">
        <v>1770</v>
      </c>
      <c r="AJ179" s="32">
        <v>45148</v>
      </c>
      <c r="AK179">
        <v>1650</v>
      </c>
      <c r="AO179" s="57" t="s">
        <v>451</v>
      </c>
      <c r="AP179">
        <v>1220</v>
      </c>
    </row>
    <row r="180" spans="5:42" x14ac:dyDescent="0.35">
      <c r="E180" s="32">
        <v>45161</v>
      </c>
      <c r="F180">
        <v>1780</v>
      </c>
      <c r="AJ180" s="32">
        <v>45149</v>
      </c>
      <c r="AK180">
        <v>1660</v>
      </c>
      <c r="AO180" s="57" t="s">
        <v>452</v>
      </c>
      <c r="AP180">
        <v>1230</v>
      </c>
    </row>
    <row r="181" spans="5:42" x14ac:dyDescent="0.35">
      <c r="E181" s="32">
        <v>45162</v>
      </c>
      <c r="F181">
        <v>1790</v>
      </c>
      <c r="AJ181" s="32">
        <v>45150</v>
      </c>
      <c r="AK181">
        <v>1670</v>
      </c>
      <c r="AO181" s="57" t="s">
        <v>453</v>
      </c>
      <c r="AP181">
        <v>1240</v>
      </c>
    </row>
    <row r="182" spans="5:42" x14ac:dyDescent="0.35">
      <c r="E182" s="32">
        <v>45163</v>
      </c>
      <c r="F182">
        <v>1800</v>
      </c>
      <c r="AJ182" s="32">
        <v>45151</v>
      </c>
      <c r="AK182">
        <v>1680</v>
      </c>
      <c r="AO182" s="57" t="s">
        <v>454</v>
      </c>
      <c r="AP182">
        <v>1250</v>
      </c>
    </row>
    <row r="183" spans="5:42" x14ac:dyDescent="0.35">
      <c r="E183" s="32">
        <v>45164</v>
      </c>
      <c r="F183">
        <v>1810</v>
      </c>
      <c r="AJ183" s="32">
        <v>45152</v>
      </c>
      <c r="AK183">
        <v>1690</v>
      </c>
      <c r="AO183" s="57" t="s">
        <v>455</v>
      </c>
      <c r="AP183">
        <v>1260</v>
      </c>
    </row>
    <row r="184" spans="5:42" x14ac:dyDescent="0.35">
      <c r="E184" s="32">
        <v>45165</v>
      </c>
      <c r="F184">
        <v>1820</v>
      </c>
      <c r="AJ184" s="32">
        <v>45153</v>
      </c>
      <c r="AK184">
        <v>1700</v>
      </c>
      <c r="AO184" s="57" t="s">
        <v>456</v>
      </c>
      <c r="AP184">
        <v>1270</v>
      </c>
    </row>
    <row r="185" spans="5:42" x14ac:dyDescent="0.35">
      <c r="E185" s="32">
        <v>45166</v>
      </c>
      <c r="F185">
        <v>1830</v>
      </c>
      <c r="AJ185" s="32">
        <v>45154</v>
      </c>
      <c r="AK185">
        <v>1710</v>
      </c>
      <c r="AO185" s="57" t="s">
        <v>457</v>
      </c>
      <c r="AP185">
        <v>1280</v>
      </c>
    </row>
    <row r="186" spans="5:42" x14ac:dyDescent="0.35">
      <c r="E186" s="32">
        <v>45167</v>
      </c>
      <c r="F186">
        <v>1840</v>
      </c>
      <c r="AJ186" s="32">
        <v>45155</v>
      </c>
      <c r="AK186">
        <v>1720</v>
      </c>
      <c r="AO186" s="57" t="s">
        <v>458</v>
      </c>
      <c r="AP186">
        <v>1290</v>
      </c>
    </row>
    <row r="187" spans="5:42" x14ac:dyDescent="0.35">
      <c r="E187" s="32">
        <v>45168</v>
      </c>
      <c r="F187">
        <v>1850</v>
      </c>
      <c r="AJ187" s="32">
        <v>45156</v>
      </c>
      <c r="AK187">
        <v>1730</v>
      </c>
      <c r="AO187" s="57" t="s">
        <v>459</v>
      </c>
      <c r="AP187">
        <v>1300</v>
      </c>
    </row>
    <row r="188" spans="5:42" x14ac:dyDescent="0.35">
      <c r="E188" s="32">
        <v>45169</v>
      </c>
      <c r="F188">
        <v>1860</v>
      </c>
      <c r="AJ188" s="32">
        <v>45157</v>
      </c>
      <c r="AK188">
        <v>1740</v>
      </c>
      <c r="AO188" s="57" t="s">
        <v>460</v>
      </c>
      <c r="AP188">
        <v>1310</v>
      </c>
    </row>
    <row r="189" spans="5:42" x14ac:dyDescent="0.35">
      <c r="E189" s="32">
        <v>45170</v>
      </c>
      <c r="F189">
        <v>1870</v>
      </c>
      <c r="AJ189" s="32">
        <v>45158</v>
      </c>
      <c r="AK189">
        <v>1750</v>
      </c>
      <c r="AO189" s="57" t="s">
        <v>461</v>
      </c>
      <c r="AP189">
        <v>1320</v>
      </c>
    </row>
    <row r="190" spans="5:42" x14ac:dyDescent="0.35">
      <c r="E190" s="32">
        <v>45171</v>
      </c>
      <c r="F190">
        <v>1880</v>
      </c>
      <c r="AJ190" s="32">
        <v>45159</v>
      </c>
      <c r="AK190">
        <v>1760</v>
      </c>
      <c r="AO190" s="57" t="s">
        <v>462</v>
      </c>
      <c r="AP190">
        <v>1330</v>
      </c>
    </row>
    <row r="191" spans="5:42" x14ac:dyDescent="0.35">
      <c r="E191" s="32">
        <v>45172</v>
      </c>
      <c r="F191">
        <v>1890</v>
      </c>
      <c r="AJ191" s="32">
        <v>45160</v>
      </c>
      <c r="AK191">
        <v>1770</v>
      </c>
      <c r="AO191" s="57" t="s">
        <v>463</v>
      </c>
      <c r="AP191">
        <v>1340</v>
      </c>
    </row>
    <row r="192" spans="5:42" x14ac:dyDescent="0.35">
      <c r="E192" s="32">
        <v>45173</v>
      </c>
      <c r="F192">
        <v>1900</v>
      </c>
      <c r="AJ192" s="32">
        <v>45161</v>
      </c>
      <c r="AK192">
        <v>1780</v>
      </c>
      <c r="AO192" s="57" t="s">
        <v>464</v>
      </c>
      <c r="AP192">
        <v>1350</v>
      </c>
    </row>
    <row r="193" spans="5:42" x14ac:dyDescent="0.35">
      <c r="E193" s="32">
        <v>45174</v>
      </c>
      <c r="F193">
        <v>1910</v>
      </c>
      <c r="AJ193" s="32">
        <v>45162</v>
      </c>
      <c r="AK193">
        <v>1790</v>
      </c>
      <c r="AO193" s="57" t="s">
        <v>465</v>
      </c>
      <c r="AP193">
        <v>1360</v>
      </c>
    </row>
    <row r="194" spans="5:42" x14ac:dyDescent="0.35">
      <c r="E194" s="32">
        <v>45175</v>
      </c>
      <c r="F194">
        <v>1920</v>
      </c>
      <c r="AJ194" s="32">
        <v>45163</v>
      </c>
      <c r="AK194">
        <v>1800</v>
      </c>
      <c r="AO194" s="57" t="s">
        <v>466</v>
      </c>
      <c r="AP194">
        <v>1370</v>
      </c>
    </row>
    <row r="195" spans="5:42" x14ac:dyDescent="0.35">
      <c r="E195" s="32">
        <v>45176</v>
      </c>
      <c r="F195">
        <v>1930</v>
      </c>
      <c r="AJ195" s="32">
        <v>45164</v>
      </c>
      <c r="AK195">
        <v>1810</v>
      </c>
      <c r="AO195" s="57" t="s">
        <v>467</v>
      </c>
      <c r="AP195">
        <v>1380</v>
      </c>
    </row>
    <row r="196" spans="5:42" x14ac:dyDescent="0.35">
      <c r="E196" s="32">
        <v>45177</v>
      </c>
      <c r="F196">
        <v>1940</v>
      </c>
      <c r="AJ196" s="32">
        <v>45165</v>
      </c>
      <c r="AK196">
        <v>1820</v>
      </c>
      <c r="AO196" s="57" t="s">
        <v>468</v>
      </c>
      <c r="AP196">
        <v>1390</v>
      </c>
    </row>
    <row r="197" spans="5:42" x14ac:dyDescent="0.35">
      <c r="E197" s="32">
        <v>45178</v>
      </c>
      <c r="F197">
        <v>1950</v>
      </c>
      <c r="AJ197" s="32">
        <v>45166</v>
      </c>
      <c r="AK197">
        <v>1830</v>
      </c>
      <c r="AO197" s="57" t="s">
        <v>469</v>
      </c>
      <c r="AP197">
        <v>1400</v>
      </c>
    </row>
    <row r="198" spans="5:42" x14ac:dyDescent="0.35">
      <c r="E198" s="32">
        <v>45179</v>
      </c>
      <c r="F198">
        <v>1960</v>
      </c>
      <c r="AJ198" s="32">
        <v>45167</v>
      </c>
      <c r="AK198">
        <v>1840</v>
      </c>
      <c r="AO198" s="57" t="s">
        <v>470</v>
      </c>
      <c r="AP198">
        <v>1410</v>
      </c>
    </row>
    <row r="199" spans="5:42" x14ac:dyDescent="0.35">
      <c r="E199" s="32">
        <v>45180</v>
      </c>
      <c r="F199">
        <v>1970</v>
      </c>
      <c r="AJ199" s="32">
        <v>45168</v>
      </c>
      <c r="AK199">
        <v>1850</v>
      </c>
      <c r="AO199" s="57" t="s">
        <v>471</v>
      </c>
      <c r="AP199">
        <v>1420</v>
      </c>
    </row>
    <row r="200" spans="5:42" x14ac:dyDescent="0.35">
      <c r="E200" s="32">
        <v>45181</v>
      </c>
      <c r="F200">
        <v>1980</v>
      </c>
      <c r="AJ200" s="32">
        <v>45169</v>
      </c>
      <c r="AK200">
        <v>1860</v>
      </c>
      <c r="AO200" s="57" t="s">
        <v>472</v>
      </c>
      <c r="AP200">
        <v>1430</v>
      </c>
    </row>
    <row r="201" spans="5:42" x14ac:dyDescent="0.35">
      <c r="E201" s="32">
        <v>45182</v>
      </c>
      <c r="F201">
        <v>1990</v>
      </c>
      <c r="AJ201" s="32">
        <v>45170</v>
      </c>
      <c r="AK201">
        <v>1870</v>
      </c>
      <c r="AO201" s="57" t="s">
        <v>473</v>
      </c>
      <c r="AP201">
        <v>1440</v>
      </c>
    </row>
    <row r="202" spans="5:42" x14ac:dyDescent="0.35">
      <c r="E202" s="32">
        <v>45183</v>
      </c>
      <c r="F202">
        <v>2000</v>
      </c>
      <c r="AJ202" s="32">
        <v>45171</v>
      </c>
      <c r="AK202">
        <v>1880</v>
      </c>
      <c r="AO202" s="57" t="s">
        <v>474</v>
      </c>
      <c r="AP202">
        <v>1450</v>
      </c>
    </row>
    <row r="203" spans="5:42" x14ac:dyDescent="0.35">
      <c r="E203" s="32">
        <v>45184</v>
      </c>
      <c r="F203">
        <v>2010</v>
      </c>
      <c r="AJ203" s="32">
        <v>45172</v>
      </c>
      <c r="AK203">
        <v>1890</v>
      </c>
      <c r="AO203" s="57" t="s">
        <v>475</v>
      </c>
      <c r="AP203">
        <v>1460</v>
      </c>
    </row>
    <row r="204" spans="5:42" x14ac:dyDescent="0.35">
      <c r="E204" s="32">
        <v>45185</v>
      </c>
      <c r="F204">
        <v>2020</v>
      </c>
      <c r="AJ204" s="32">
        <v>45173</v>
      </c>
      <c r="AK204">
        <v>1900</v>
      </c>
      <c r="AO204" s="57" t="s">
        <v>476</v>
      </c>
      <c r="AP204">
        <v>1470</v>
      </c>
    </row>
    <row r="205" spans="5:42" x14ac:dyDescent="0.35">
      <c r="E205" s="32">
        <v>45186</v>
      </c>
      <c r="F205">
        <v>2030</v>
      </c>
      <c r="AJ205" s="32">
        <v>45174</v>
      </c>
      <c r="AK205">
        <v>1910</v>
      </c>
      <c r="AO205" s="57" t="s">
        <v>477</v>
      </c>
      <c r="AP205">
        <v>1480</v>
      </c>
    </row>
    <row r="206" spans="5:42" x14ac:dyDescent="0.35">
      <c r="E206" s="32">
        <v>45187</v>
      </c>
      <c r="F206">
        <v>2040</v>
      </c>
      <c r="AJ206" s="32">
        <v>45175</v>
      </c>
      <c r="AK206">
        <v>1920</v>
      </c>
      <c r="AO206" s="57" t="s">
        <v>478</v>
      </c>
      <c r="AP206">
        <v>1490</v>
      </c>
    </row>
    <row r="207" spans="5:42" x14ac:dyDescent="0.35">
      <c r="E207" s="32">
        <v>45188</v>
      </c>
      <c r="F207">
        <v>2050</v>
      </c>
      <c r="AJ207" s="32">
        <v>45176</v>
      </c>
      <c r="AK207">
        <v>1930</v>
      </c>
      <c r="AO207" s="57" t="s">
        <v>479</v>
      </c>
      <c r="AP207">
        <v>1500</v>
      </c>
    </row>
    <row r="208" spans="5:42" x14ac:dyDescent="0.35">
      <c r="E208" s="32">
        <v>45189</v>
      </c>
      <c r="F208">
        <v>2060</v>
      </c>
      <c r="AJ208" s="32">
        <v>45177</v>
      </c>
      <c r="AK208">
        <v>1940</v>
      </c>
      <c r="AO208" s="57" t="s">
        <v>480</v>
      </c>
      <c r="AP208">
        <v>1510</v>
      </c>
    </row>
    <row r="209" spans="5:42" x14ac:dyDescent="0.35">
      <c r="E209" s="32">
        <v>45190</v>
      </c>
      <c r="F209">
        <v>2070</v>
      </c>
      <c r="AJ209" s="32">
        <v>45178</v>
      </c>
      <c r="AK209">
        <v>1950</v>
      </c>
      <c r="AO209" s="57" t="s">
        <v>481</v>
      </c>
      <c r="AP209">
        <v>1520</v>
      </c>
    </row>
    <row r="210" spans="5:42" x14ac:dyDescent="0.35">
      <c r="E210" s="32">
        <v>45191</v>
      </c>
      <c r="F210">
        <v>2080</v>
      </c>
      <c r="AJ210" s="32">
        <v>45179</v>
      </c>
      <c r="AK210">
        <v>1960</v>
      </c>
      <c r="AO210" s="57" t="s">
        <v>482</v>
      </c>
      <c r="AP210">
        <v>1530</v>
      </c>
    </row>
    <row r="211" spans="5:42" x14ac:dyDescent="0.35">
      <c r="E211" s="32">
        <v>45192</v>
      </c>
      <c r="F211">
        <v>2090</v>
      </c>
      <c r="AJ211" s="32">
        <v>45180</v>
      </c>
      <c r="AK211">
        <v>1970</v>
      </c>
      <c r="AO211" s="57" t="s">
        <v>483</v>
      </c>
      <c r="AP211">
        <v>1540</v>
      </c>
    </row>
    <row r="212" spans="5:42" x14ac:dyDescent="0.35">
      <c r="E212" s="32">
        <v>45193</v>
      </c>
      <c r="F212">
        <v>2100</v>
      </c>
      <c r="AJ212" s="32">
        <v>45181</v>
      </c>
      <c r="AK212">
        <v>1980</v>
      </c>
      <c r="AO212" s="57" t="s">
        <v>484</v>
      </c>
      <c r="AP212">
        <v>1550</v>
      </c>
    </row>
    <row r="213" spans="5:42" x14ac:dyDescent="0.35">
      <c r="E213" s="32">
        <v>45194</v>
      </c>
      <c r="F213">
        <v>2110</v>
      </c>
      <c r="AJ213" s="32">
        <v>45182</v>
      </c>
      <c r="AK213">
        <v>1990</v>
      </c>
      <c r="AO213" s="57" t="s">
        <v>485</v>
      </c>
      <c r="AP213">
        <v>1560</v>
      </c>
    </row>
    <row r="214" spans="5:42" x14ac:dyDescent="0.35">
      <c r="E214" s="32">
        <v>45195</v>
      </c>
      <c r="F214">
        <v>2120</v>
      </c>
      <c r="AJ214" s="32">
        <v>45183</v>
      </c>
      <c r="AK214">
        <v>2000</v>
      </c>
      <c r="AO214" s="57" t="s">
        <v>486</v>
      </c>
      <c r="AP214">
        <v>1570</v>
      </c>
    </row>
    <row r="215" spans="5:42" x14ac:dyDescent="0.35">
      <c r="E215" s="32">
        <v>45196</v>
      </c>
      <c r="F215">
        <v>2130</v>
      </c>
      <c r="AJ215" s="32">
        <v>45184</v>
      </c>
      <c r="AK215">
        <v>2010</v>
      </c>
      <c r="AO215" s="57" t="s">
        <v>487</v>
      </c>
      <c r="AP215">
        <v>1580</v>
      </c>
    </row>
    <row r="216" spans="5:42" x14ac:dyDescent="0.35">
      <c r="E216" s="32">
        <v>45197</v>
      </c>
      <c r="F216">
        <v>2140</v>
      </c>
      <c r="AJ216" s="32">
        <v>45185</v>
      </c>
      <c r="AK216">
        <v>2020</v>
      </c>
      <c r="AO216" s="57" t="s">
        <v>488</v>
      </c>
      <c r="AP216">
        <v>1590</v>
      </c>
    </row>
    <row r="217" spans="5:42" x14ac:dyDescent="0.35">
      <c r="E217" s="32">
        <v>45198</v>
      </c>
      <c r="F217">
        <v>2150</v>
      </c>
      <c r="AJ217" s="32">
        <v>45186</v>
      </c>
      <c r="AK217">
        <v>2030</v>
      </c>
      <c r="AO217" s="57" t="s">
        <v>489</v>
      </c>
      <c r="AP217">
        <v>1600</v>
      </c>
    </row>
    <row r="218" spans="5:42" x14ac:dyDescent="0.35">
      <c r="E218" s="32">
        <v>45199</v>
      </c>
      <c r="F218">
        <v>2160</v>
      </c>
      <c r="AJ218" s="32">
        <v>45187</v>
      </c>
      <c r="AK218">
        <v>2040</v>
      </c>
      <c r="AO218" s="57" t="s">
        <v>490</v>
      </c>
      <c r="AP218">
        <v>1610</v>
      </c>
    </row>
    <row r="219" spans="5:42" x14ac:dyDescent="0.35">
      <c r="E219" s="32">
        <v>45200</v>
      </c>
      <c r="F219">
        <v>2170</v>
      </c>
      <c r="AJ219" s="32">
        <v>45188</v>
      </c>
      <c r="AK219">
        <v>2050</v>
      </c>
      <c r="AO219" s="57" t="s">
        <v>491</v>
      </c>
      <c r="AP219">
        <v>1620</v>
      </c>
    </row>
    <row r="220" spans="5:42" x14ac:dyDescent="0.35">
      <c r="E220" s="32">
        <v>45201</v>
      </c>
      <c r="F220">
        <v>2180</v>
      </c>
      <c r="AJ220" s="32">
        <v>45189</v>
      </c>
      <c r="AK220">
        <v>2060</v>
      </c>
      <c r="AO220" s="57" t="s">
        <v>492</v>
      </c>
      <c r="AP220">
        <v>1630</v>
      </c>
    </row>
    <row r="221" spans="5:42" x14ac:dyDescent="0.35">
      <c r="E221" s="32">
        <v>45202</v>
      </c>
      <c r="F221">
        <v>2190</v>
      </c>
      <c r="AJ221" s="32">
        <v>45190</v>
      </c>
      <c r="AK221">
        <v>2070</v>
      </c>
      <c r="AO221" s="57" t="s">
        <v>493</v>
      </c>
      <c r="AP221">
        <v>1640</v>
      </c>
    </row>
    <row r="222" spans="5:42" x14ac:dyDescent="0.35">
      <c r="E222" s="32">
        <v>45203</v>
      </c>
      <c r="F222">
        <v>2200</v>
      </c>
      <c r="AJ222" s="32">
        <v>45191</v>
      </c>
      <c r="AK222">
        <v>2080</v>
      </c>
      <c r="AO222" s="57" t="s">
        <v>494</v>
      </c>
      <c r="AP222">
        <v>1650</v>
      </c>
    </row>
    <row r="223" spans="5:42" x14ac:dyDescent="0.35">
      <c r="E223" s="32">
        <v>45204</v>
      </c>
      <c r="F223">
        <v>2210</v>
      </c>
      <c r="AJ223" s="32">
        <v>45192</v>
      </c>
      <c r="AK223">
        <v>2090</v>
      </c>
      <c r="AO223" s="57" t="s">
        <v>495</v>
      </c>
      <c r="AP223">
        <v>1660</v>
      </c>
    </row>
    <row r="224" spans="5:42" x14ac:dyDescent="0.35">
      <c r="E224" s="32">
        <v>45205</v>
      </c>
      <c r="F224">
        <v>2220</v>
      </c>
      <c r="AJ224" s="32">
        <v>45193</v>
      </c>
      <c r="AK224">
        <v>2100</v>
      </c>
      <c r="AO224" s="57" t="s">
        <v>496</v>
      </c>
      <c r="AP224">
        <v>1670</v>
      </c>
    </row>
    <row r="225" spans="5:42" x14ac:dyDescent="0.35">
      <c r="E225" s="32">
        <v>45206</v>
      </c>
      <c r="F225">
        <v>2230</v>
      </c>
      <c r="AJ225" s="32">
        <v>45194</v>
      </c>
      <c r="AK225">
        <v>2110</v>
      </c>
      <c r="AO225" s="57" t="s">
        <v>497</v>
      </c>
      <c r="AP225">
        <v>1680</v>
      </c>
    </row>
    <row r="226" spans="5:42" x14ac:dyDescent="0.35">
      <c r="E226" s="32">
        <v>45207</v>
      </c>
      <c r="F226">
        <v>2240</v>
      </c>
      <c r="AJ226" s="32">
        <v>45195</v>
      </c>
      <c r="AK226">
        <v>2120</v>
      </c>
      <c r="AO226" s="57" t="s">
        <v>498</v>
      </c>
      <c r="AP226">
        <v>1690</v>
      </c>
    </row>
    <row r="227" spans="5:42" x14ac:dyDescent="0.35">
      <c r="E227" s="32">
        <v>45208</v>
      </c>
      <c r="F227">
        <v>2250</v>
      </c>
      <c r="AJ227" s="32">
        <v>45196</v>
      </c>
      <c r="AK227">
        <v>2130</v>
      </c>
      <c r="AO227" s="57" t="s">
        <v>499</v>
      </c>
      <c r="AP227">
        <v>1700</v>
      </c>
    </row>
    <row r="228" spans="5:42" x14ac:dyDescent="0.35">
      <c r="E228" s="32">
        <v>45209</v>
      </c>
      <c r="F228">
        <v>2260</v>
      </c>
      <c r="AJ228" s="32">
        <v>45197</v>
      </c>
      <c r="AK228">
        <v>2140</v>
      </c>
      <c r="AO228" s="57" t="s">
        <v>500</v>
      </c>
      <c r="AP228">
        <v>1710</v>
      </c>
    </row>
    <row r="229" spans="5:42" x14ac:dyDescent="0.35">
      <c r="E229" s="32">
        <v>45210</v>
      </c>
      <c r="F229">
        <v>2270</v>
      </c>
      <c r="AJ229" s="32">
        <v>45198</v>
      </c>
      <c r="AK229">
        <v>2150</v>
      </c>
      <c r="AO229" s="57" t="s">
        <v>501</v>
      </c>
      <c r="AP229">
        <v>1720</v>
      </c>
    </row>
    <row r="230" spans="5:42" x14ac:dyDescent="0.35">
      <c r="E230" s="32">
        <v>45211</v>
      </c>
      <c r="F230">
        <v>2280</v>
      </c>
      <c r="AJ230" s="32">
        <v>45199</v>
      </c>
      <c r="AK230">
        <v>2160</v>
      </c>
      <c r="AO230" s="57" t="s">
        <v>502</v>
      </c>
      <c r="AP230">
        <v>1730</v>
      </c>
    </row>
    <row r="231" spans="5:42" x14ac:dyDescent="0.35">
      <c r="E231" s="32">
        <v>45212</v>
      </c>
      <c r="F231">
        <v>2290</v>
      </c>
      <c r="AJ231" s="32">
        <v>45200</v>
      </c>
      <c r="AK231">
        <v>2170</v>
      </c>
      <c r="AO231" s="57" t="s">
        <v>503</v>
      </c>
      <c r="AP231">
        <v>1740</v>
      </c>
    </row>
    <row r="232" spans="5:42" x14ac:dyDescent="0.35">
      <c r="E232" s="32">
        <v>45213</v>
      </c>
      <c r="F232">
        <v>2300</v>
      </c>
      <c r="AJ232" s="32">
        <v>45201</v>
      </c>
      <c r="AK232">
        <v>2180</v>
      </c>
      <c r="AO232" s="57" t="s">
        <v>504</v>
      </c>
      <c r="AP232">
        <v>1750</v>
      </c>
    </row>
    <row r="233" spans="5:42" x14ac:dyDescent="0.35">
      <c r="E233" s="32">
        <v>45214</v>
      </c>
      <c r="F233">
        <v>2310</v>
      </c>
      <c r="AJ233" s="32">
        <v>45202</v>
      </c>
      <c r="AK233">
        <v>2190</v>
      </c>
      <c r="AO233" s="57" t="s">
        <v>505</v>
      </c>
      <c r="AP233">
        <v>1760</v>
      </c>
    </row>
    <row r="234" spans="5:42" x14ac:dyDescent="0.35">
      <c r="E234" s="32">
        <v>45215</v>
      </c>
      <c r="F234">
        <v>2320</v>
      </c>
      <c r="AJ234" s="32">
        <v>45203</v>
      </c>
      <c r="AK234">
        <v>2200</v>
      </c>
      <c r="AO234" s="57" t="s">
        <v>506</v>
      </c>
      <c r="AP234">
        <v>1770</v>
      </c>
    </row>
    <row r="235" spans="5:42" x14ac:dyDescent="0.35">
      <c r="E235" s="32">
        <v>45216</v>
      </c>
      <c r="F235">
        <v>2330</v>
      </c>
      <c r="AJ235" s="32">
        <v>45204</v>
      </c>
      <c r="AK235">
        <v>2210</v>
      </c>
      <c r="AO235" s="57" t="s">
        <v>507</v>
      </c>
      <c r="AP235">
        <v>1780</v>
      </c>
    </row>
    <row r="236" spans="5:42" x14ac:dyDescent="0.35">
      <c r="E236" s="32">
        <v>45217</v>
      </c>
      <c r="F236">
        <v>2340</v>
      </c>
      <c r="AJ236" s="32">
        <v>45205</v>
      </c>
      <c r="AK236">
        <v>2220</v>
      </c>
      <c r="AO236" s="57" t="s">
        <v>508</v>
      </c>
      <c r="AP236">
        <v>1790</v>
      </c>
    </row>
    <row r="237" spans="5:42" x14ac:dyDescent="0.35">
      <c r="E237" s="32">
        <v>45218</v>
      </c>
      <c r="F237">
        <v>2350</v>
      </c>
      <c r="AJ237" s="32">
        <v>45206</v>
      </c>
      <c r="AK237">
        <v>2230</v>
      </c>
      <c r="AO237" s="57" t="s">
        <v>509</v>
      </c>
      <c r="AP237">
        <v>1800</v>
      </c>
    </row>
    <row r="238" spans="5:42" x14ac:dyDescent="0.35">
      <c r="E238" s="32">
        <v>45219</v>
      </c>
      <c r="F238">
        <v>2360</v>
      </c>
      <c r="AJ238" s="32">
        <v>45207</v>
      </c>
      <c r="AK238">
        <v>2240</v>
      </c>
      <c r="AO238" s="57" t="s">
        <v>510</v>
      </c>
      <c r="AP238">
        <v>1810</v>
      </c>
    </row>
    <row r="239" spans="5:42" x14ac:dyDescent="0.35">
      <c r="E239" s="32">
        <v>45220</v>
      </c>
      <c r="F239">
        <v>2370</v>
      </c>
      <c r="AJ239" s="32">
        <v>45208</v>
      </c>
      <c r="AK239">
        <v>2250</v>
      </c>
      <c r="AO239" s="57" t="s">
        <v>511</v>
      </c>
      <c r="AP239">
        <v>1820</v>
      </c>
    </row>
    <row r="240" spans="5:42" x14ac:dyDescent="0.35">
      <c r="E240" s="32">
        <v>45221</v>
      </c>
      <c r="F240">
        <v>2380</v>
      </c>
      <c r="AJ240" s="32">
        <v>45209</v>
      </c>
      <c r="AK240">
        <v>2260</v>
      </c>
      <c r="AO240" s="57" t="s">
        <v>512</v>
      </c>
      <c r="AP240">
        <v>1830</v>
      </c>
    </row>
    <row r="241" spans="5:42" x14ac:dyDescent="0.35">
      <c r="E241" s="32">
        <v>45222</v>
      </c>
      <c r="F241">
        <v>2390</v>
      </c>
      <c r="AJ241" s="32">
        <v>45210</v>
      </c>
      <c r="AK241">
        <v>2270</v>
      </c>
      <c r="AO241" s="57" t="s">
        <v>513</v>
      </c>
      <c r="AP241">
        <v>1840</v>
      </c>
    </row>
    <row r="242" spans="5:42" x14ac:dyDescent="0.35">
      <c r="E242" s="32">
        <v>45223</v>
      </c>
      <c r="F242">
        <v>2400</v>
      </c>
      <c r="AJ242" s="32">
        <v>45211</v>
      </c>
      <c r="AK242">
        <v>2280</v>
      </c>
      <c r="AO242" s="57" t="s">
        <v>514</v>
      </c>
      <c r="AP242">
        <v>1850</v>
      </c>
    </row>
    <row r="243" spans="5:42" x14ac:dyDescent="0.35">
      <c r="E243" s="32">
        <v>45224</v>
      </c>
      <c r="F243">
        <v>2410</v>
      </c>
      <c r="AJ243" s="32">
        <v>45212</v>
      </c>
      <c r="AK243">
        <v>2290</v>
      </c>
      <c r="AO243" s="57" t="s">
        <v>515</v>
      </c>
      <c r="AP243">
        <v>1860</v>
      </c>
    </row>
    <row r="244" spans="5:42" x14ac:dyDescent="0.35">
      <c r="E244" s="32">
        <v>45225</v>
      </c>
      <c r="F244">
        <v>2420</v>
      </c>
      <c r="AJ244" s="32">
        <v>45213</v>
      </c>
      <c r="AK244">
        <v>2300</v>
      </c>
      <c r="AO244" s="57" t="s">
        <v>516</v>
      </c>
      <c r="AP244">
        <v>1870</v>
      </c>
    </row>
    <row r="245" spans="5:42" x14ac:dyDescent="0.35">
      <c r="E245" s="32">
        <v>45226</v>
      </c>
      <c r="F245">
        <v>2430</v>
      </c>
      <c r="AJ245" s="32">
        <v>45214</v>
      </c>
      <c r="AK245">
        <v>2310</v>
      </c>
      <c r="AO245" s="57" t="s">
        <v>517</v>
      </c>
      <c r="AP245">
        <v>1880</v>
      </c>
    </row>
    <row r="246" spans="5:42" x14ac:dyDescent="0.35">
      <c r="E246" s="32">
        <v>45227</v>
      </c>
      <c r="F246">
        <v>2440</v>
      </c>
      <c r="AJ246" s="32">
        <v>45215</v>
      </c>
      <c r="AK246">
        <v>2320</v>
      </c>
      <c r="AO246" s="57" t="s">
        <v>518</v>
      </c>
      <c r="AP246">
        <v>1890</v>
      </c>
    </row>
    <row r="247" spans="5:42" x14ac:dyDescent="0.35">
      <c r="E247" s="32">
        <v>45228</v>
      </c>
      <c r="F247">
        <v>2450</v>
      </c>
      <c r="AJ247" s="32">
        <v>45216</v>
      </c>
      <c r="AK247">
        <v>2330</v>
      </c>
      <c r="AO247" s="57" t="s">
        <v>519</v>
      </c>
      <c r="AP247">
        <v>1900</v>
      </c>
    </row>
    <row r="248" spans="5:42" x14ac:dyDescent="0.35">
      <c r="E248" s="32">
        <v>45229</v>
      </c>
      <c r="F248">
        <v>2460</v>
      </c>
      <c r="AJ248" s="32">
        <v>45217</v>
      </c>
      <c r="AK248">
        <v>2340</v>
      </c>
      <c r="AO248" s="57" t="s">
        <v>520</v>
      </c>
      <c r="AP248">
        <v>1910</v>
      </c>
    </row>
    <row r="249" spans="5:42" x14ac:dyDescent="0.35">
      <c r="E249" s="32">
        <v>45230</v>
      </c>
      <c r="F249">
        <v>2470</v>
      </c>
      <c r="AJ249" s="32">
        <v>45218</v>
      </c>
      <c r="AK249">
        <v>2350</v>
      </c>
      <c r="AO249" s="57" t="s">
        <v>521</v>
      </c>
      <c r="AP249">
        <v>1920</v>
      </c>
    </row>
    <row r="250" spans="5:42" x14ac:dyDescent="0.35">
      <c r="E250" s="32">
        <v>45231</v>
      </c>
      <c r="F250">
        <v>2480</v>
      </c>
      <c r="AJ250" s="32">
        <v>45219</v>
      </c>
      <c r="AK250">
        <v>2360</v>
      </c>
      <c r="AO250" s="57" t="s">
        <v>522</v>
      </c>
      <c r="AP250">
        <v>1930</v>
      </c>
    </row>
    <row r="251" spans="5:42" x14ac:dyDescent="0.35">
      <c r="E251" s="32">
        <v>45232</v>
      </c>
      <c r="F251">
        <v>2490</v>
      </c>
      <c r="AJ251" s="32">
        <v>45220</v>
      </c>
      <c r="AK251">
        <v>2370</v>
      </c>
      <c r="AO251" s="57" t="s">
        <v>523</v>
      </c>
      <c r="AP251">
        <v>1940</v>
      </c>
    </row>
    <row r="252" spans="5:42" x14ac:dyDescent="0.35">
      <c r="E252" s="32">
        <v>45233</v>
      </c>
      <c r="F252">
        <v>2500</v>
      </c>
      <c r="AJ252" s="32">
        <v>45221</v>
      </c>
      <c r="AK252">
        <v>2380</v>
      </c>
      <c r="AO252" s="57" t="s">
        <v>524</v>
      </c>
      <c r="AP252">
        <v>1950</v>
      </c>
    </row>
    <row r="253" spans="5:42" x14ac:dyDescent="0.35">
      <c r="E253" s="32">
        <v>45234</v>
      </c>
      <c r="F253">
        <v>2510</v>
      </c>
      <c r="AJ253" s="32">
        <v>45222</v>
      </c>
      <c r="AK253">
        <v>2390</v>
      </c>
      <c r="AO253" s="57" t="s">
        <v>525</v>
      </c>
      <c r="AP253">
        <v>1960</v>
      </c>
    </row>
    <row r="254" spans="5:42" x14ac:dyDescent="0.35">
      <c r="E254" s="32">
        <v>45235</v>
      </c>
      <c r="F254">
        <v>2520</v>
      </c>
      <c r="AJ254" s="32">
        <v>45223</v>
      </c>
      <c r="AK254">
        <v>2400</v>
      </c>
      <c r="AO254" s="57" t="s">
        <v>526</v>
      </c>
      <c r="AP254">
        <v>1970</v>
      </c>
    </row>
    <row r="255" spans="5:42" x14ac:dyDescent="0.35">
      <c r="E255" s="32">
        <v>45236</v>
      </c>
      <c r="F255">
        <v>2530</v>
      </c>
      <c r="AJ255" s="32">
        <v>45224</v>
      </c>
      <c r="AK255">
        <v>2410</v>
      </c>
      <c r="AO255" s="57" t="s">
        <v>527</v>
      </c>
      <c r="AP255">
        <v>1980</v>
      </c>
    </row>
    <row r="256" spans="5:42" x14ac:dyDescent="0.35">
      <c r="E256" s="32">
        <v>45237</v>
      </c>
      <c r="F256">
        <v>2540</v>
      </c>
      <c r="AJ256" s="32">
        <v>45225</v>
      </c>
      <c r="AK256">
        <v>2420</v>
      </c>
      <c r="AO256" s="57" t="s">
        <v>528</v>
      </c>
      <c r="AP256">
        <v>1990</v>
      </c>
    </row>
    <row r="257" spans="5:42" x14ac:dyDescent="0.35">
      <c r="E257" s="32">
        <v>45238</v>
      </c>
      <c r="F257">
        <v>2550</v>
      </c>
      <c r="AJ257" s="32">
        <v>45226</v>
      </c>
      <c r="AK257">
        <v>2430</v>
      </c>
      <c r="AO257" s="57" t="s">
        <v>529</v>
      </c>
      <c r="AP257">
        <v>2000</v>
      </c>
    </row>
    <row r="258" spans="5:42" x14ac:dyDescent="0.35">
      <c r="E258" s="32">
        <v>45239</v>
      </c>
      <c r="F258">
        <v>2560</v>
      </c>
      <c r="AJ258" s="32">
        <v>45227</v>
      </c>
      <c r="AK258">
        <v>2440</v>
      </c>
      <c r="AO258" s="57" t="s">
        <v>530</v>
      </c>
      <c r="AP258">
        <v>2010</v>
      </c>
    </row>
    <row r="259" spans="5:42" x14ac:dyDescent="0.35">
      <c r="E259" s="32">
        <v>45240</v>
      </c>
      <c r="F259">
        <v>2570</v>
      </c>
      <c r="AJ259" s="32">
        <v>45228</v>
      </c>
      <c r="AK259">
        <v>2450</v>
      </c>
      <c r="AO259" s="57" t="s">
        <v>531</v>
      </c>
      <c r="AP259">
        <v>2020</v>
      </c>
    </row>
    <row r="260" spans="5:42" x14ac:dyDescent="0.35">
      <c r="E260" s="32">
        <v>45241</v>
      </c>
      <c r="F260">
        <v>2580</v>
      </c>
      <c r="AJ260" s="32">
        <v>45229</v>
      </c>
      <c r="AK260">
        <v>2460</v>
      </c>
      <c r="AO260" s="57" t="s">
        <v>532</v>
      </c>
      <c r="AP260">
        <v>2030</v>
      </c>
    </row>
    <row r="261" spans="5:42" x14ac:dyDescent="0.35">
      <c r="E261" s="32">
        <v>45242</v>
      </c>
      <c r="F261">
        <v>2590</v>
      </c>
      <c r="AJ261" s="32">
        <v>45230</v>
      </c>
      <c r="AK261">
        <v>2470</v>
      </c>
      <c r="AO261" s="57" t="s">
        <v>533</v>
      </c>
      <c r="AP261">
        <v>2040</v>
      </c>
    </row>
    <row r="262" spans="5:42" x14ac:dyDescent="0.35">
      <c r="E262" s="32">
        <v>45243</v>
      </c>
      <c r="F262">
        <v>2600</v>
      </c>
      <c r="AJ262" s="32">
        <v>45231</v>
      </c>
      <c r="AK262">
        <v>2480</v>
      </c>
      <c r="AO262" s="57" t="s">
        <v>534</v>
      </c>
      <c r="AP262">
        <v>2050</v>
      </c>
    </row>
    <row r="263" spans="5:42" x14ac:dyDescent="0.35">
      <c r="E263" s="32">
        <v>45244</v>
      </c>
      <c r="F263">
        <v>2610</v>
      </c>
      <c r="AJ263" s="32">
        <v>45232</v>
      </c>
      <c r="AK263">
        <v>2490</v>
      </c>
      <c r="AO263" s="57" t="s">
        <v>535</v>
      </c>
      <c r="AP263">
        <v>2060</v>
      </c>
    </row>
    <row r="264" spans="5:42" x14ac:dyDescent="0.35">
      <c r="E264" s="32">
        <v>45245</v>
      </c>
      <c r="F264">
        <v>2620</v>
      </c>
      <c r="AJ264" s="32">
        <v>45233</v>
      </c>
      <c r="AK264">
        <v>2500</v>
      </c>
      <c r="AO264" s="57" t="s">
        <v>536</v>
      </c>
      <c r="AP264">
        <v>2070</v>
      </c>
    </row>
    <row r="265" spans="5:42" x14ac:dyDescent="0.35">
      <c r="E265" s="32">
        <v>45246</v>
      </c>
      <c r="F265">
        <v>2630</v>
      </c>
      <c r="AJ265" s="32">
        <v>45234</v>
      </c>
      <c r="AK265">
        <v>2510</v>
      </c>
      <c r="AO265" s="57" t="s">
        <v>537</v>
      </c>
      <c r="AP265">
        <v>2080</v>
      </c>
    </row>
    <row r="266" spans="5:42" x14ac:dyDescent="0.35">
      <c r="E266" s="32">
        <v>45247</v>
      </c>
      <c r="F266">
        <v>2640</v>
      </c>
      <c r="AJ266" s="32">
        <v>45235</v>
      </c>
      <c r="AK266">
        <v>2520</v>
      </c>
      <c r="AO266" s="57" t="s">
        <v>538</v>
      </c>
      <c r="AP266">
        <v>2090</v>
      </c>
    </row>
    <row r="267" spans="5:42" x14ac:dyDescent="0.35">
      <c r="E267" s="32">
        <v>45248</v>
      </c>
      <c r="F267">
        <v>2650</v>
      </c>
      <c r="AJ267" s="32">
        <v>45236</v>
      </c>
      <c r="AK267">
        <v>2530</v>
      </c>
      <c r="AO267" s="57" t="s">
        <v>539</v>
      </c>
      <c r="AP267">
        <v>2100</v>
      </c>
    </row>
    <row r="268" spans="5:42" x14ac:dyDescent="0.35">
      <c r="E268" s="32">
        <v>45249</v>
      </c>
      <c r="F268">
        <v>2660</v>
      </c>
      <c r="AJ268" s="32">
        <v>45237</v>
      </c>
      <c r="AK268">
        <v>2540</v>
      </c>
      <c r="AO268" s="57" t="s">
        <v>540</v>
      </c>
      <c r="AP268">
        <v>2110</v>
      </c>
    </row>
    <row r="269" spans="5:42" x14ac:dyDescent="0.35">
      <c r="E269" s="32">
        <v>45250</v>
      </c>
      <c r="F269">
        <v>2670</v>
      </c>
      <c r="AJ269" s="32">
        <v>45238</v>
      </c>
      <c r="AK269">
        <v>2550</v>
      </c>
      <c r="AO269" s="57" t="s">
        <v>541</v>
      </c>
      <c r="AP269">
        <v>2120</v>
      </c>
    </row>
    <row r="270" spans="5:42" x14ac:dyDescent="0.35">
      <c r="E270" s="32">
        <v>45251</v>
      </c>
      <c r="F270">
        <v>2680</v>
      </c>
      <c r="AJ270" s="32">
        <v>45239</v>
      </c>
      <c r="AK270">
        <v>2560</v>
      </c>
      <c r="AO270" s="57" t="s">
        <v>542</v>
      </c>
      <c r="AP270">
        <v>2130</v>
      </c>
    </row>
    <row r="271" spans="5:42" x14ac:dyDescent="0.35">
      <c r="E271" s="32">
        <v>45252</v>
      </c>
      <c r="F271">
        <v>2690</v>
      </c>
      <c r="AJ271" s="32">
        <v>45240</v>
      </c>
      <c r="AK271">
        <v>2570</v>
      </c>
      <c r="AO271" s="57" t="s">
        <v>543</v>
      </c>
      <c r="AP271">
        <v>2140</v>
      </c>
    </row>
    <row r="272" spans="5:42" x14ac:dyDescent="0.35">
      <c r="E272" s="32">
        <v>45253</v>
      </c>
      <c r="F272">
        <v>2700</v>
      </c>
      <c r="AJ272" s="32">
        <v>45241</v>
      </c>
      <c r="AK272">
        <v>2580</v>
      </c>
      <c r="AO272" s="57" t="s">
        <v>544</v>
      </c>
      <c r="AP272">
        <v>2150</v>
      </c>
    </row>
    <row r="273" spans="5:42" x14ac:dyDescent="0.35">
      <c r="E273" s="32">
        <v>45254</v>
      </c>
      <c r="F273">
        <v>2710</v>
      </c>
      <c r="AJ273" s="32">
        <v>45242</v>
      </c>
      <c r="AK273">
        <v>2590</v>
      </c>
      <c r="AO273" s="57" t="s">
        <v>545</v>
      </c>
      <c r="AP273">
        <v>2160</v>
      </c>
    </row>
    <row r="274" spans="5:42" x14ac:dyDescent="0.35">
      <c r="E274" s="32">
        <v>45255</v>
      </c>
      <c r="F274">
        <v>2720</v>
      </c>
      <c r="AJ274" s="32">
        <v>45243</v>
      </c>
      <c r="AK274">
        <v>2600</v>
      </c>
      <c r="AO274" s="57" t="s">
        <v>546</v>
      </c>
      <c r="AP274">
        <v>2170</v>
      </c>
    </row>
    <row r="275" spans="5:42" x14ac:dyDescent="0.35">
      <c r="E275" s="32">
        <v>45256</v>
      </c>
      <c r="F275">
        <v>2730</v>
      </c>
      <c r="AJ275" s="32">
        <v>45244</v>
      </c>
      <c r="AK275">
        <v>2610</v>
      </c>
      <c r="AO275" s="57" t="s">
        <v>547</v>
      </c>
      <c r="AP275">
        <v>2180</v>
      </c>
    </row>
    <row r="276" spans="5:42" x14ac:dyDescent="0.35">
      <c r="E276" s="32">
        <v>45257</v>
      </c>
      <c r="F276">
        <v>2740</v>
      </c>
      <c r="AJ276" s="32">
        <v>45245</v>
      </c>
      <c r="AK276">
        <v>2620</v>
      </c>
      <c r="AO276" s="57" t="s">
        <v>548</v>
      </c>
      <c r="AP276">
        <v>2190</v>
      </c>
    </row>
    <row r="277" spans="5:42" x14ac:dyDescent="0.35">
      <c r="E277" s="32">
        <v>45258</v>
      </c>
      <c r="F277">
        <v>2750</v>
      </c>
      <c r="AJ277" s="32">
        <v>45246</v>
      </c>
      <c r="AK277">
        <v>2630</v>
      </c>
      <c r="AO277" s="57" t="s">
        <v>549</v>
      </c>
      <c r="AP277">
        <v>2200</v>
      </c>
    </row>
    <row r="278" spans="5:42" x14ac:dyDescent="0.35">
      <c r="E278" s="32">
        <v>45259</v>
      </c>
      <c r="F278">
        <v>2760</v>
      </c>
      <c r="AJ278" s="32">
        <v>45247</v>
      </c>
      <c r="AK278">
        <v>2640</v>
      </c>
      <c r="AO278" s="57" t="s">
        <v>550</v>
      </c>
      <c r="AP278">
        <v>2210</v>
      </c>
    </row>
    <row r="279" spans="5:42" x14ac:dyDescent="0.35">
      <c r="E279" s="32">
        <v>45260</v>
      </c>
      <c r="F279">
        <v>2770</v>
      </c>
      <c r="AJ279" s="32">
        <v>45248</v>
      </c>
      <c r="AK279">
        <v>2650</v>
      </c>
      <c r="AO279" s="57" t="s">
        <v>551</v>
      </c>
      <c r="AP279">
        <v>2220</v>
      </c>
    </row>
    <row r="280" spans="5:42" x14ac:dyDescent="0.35">
      <c r="E280" s="32">
        <v>45261</v>
      </c>
      <c r="F280">
        <v>2780</v>
      </c>
      <c r="AJ280" s="32">
        <v>45249</v>
      </c>
      <c r="AK280">
        <v>2660</v>
      </c>
      <c r="AO280" s="57" t="s">
        <v>552</v>
      </c>
      <c r="AP280">
        <v>2230</v>
      </c>
    </row>
    <row r="281" spans="5:42" x14ac:dyDescent="0.35">
      <c r="E281" s="32">
        <v>45262</v>
      </c>
      <c r="F281">
        <v>2790</v>
      </c>
      <c r="AJ281" s="32">
        <v>45250</v>
      </c>
      <c r="AK281">
        <v>2670</v>
      </c>
      <c r="AO281" s="57" t="s">
        <v>553</v>
      </c>
      <c r="AP281">
        <v>2240</v>
      </c>
    </row>
    <row r="282" spans="5:42" x14ac:dyDescent="0.35">
      <c r="E282" s="32">
        <v>45263</v>
      </c>
      <c r="F282">
        <v>2800</v>
      </c>
      <c r="AJ282" s="32">
        <v>45251</v>
      </c>
      <c r="AK282">
        <v>2680</v>
      </c>
      <c r="AO282" s="57" t="s">
        <v>554</v>
      </c>
      <c r="AP282">
        <v>2250</v>
      </c>
    </row>
    <row r="283" spans="5:42" x14ac:dyDescent="0.35">
      <c r="E283" s="32">
        <v>45264</v>
      </c>
      <c r="F283">
        <v>2810</v>
      </c>
      <c r="AJ283" s="32">
        <v>45252</v>
      </c>
      <c r="AK283">
        <v>2690</v>
      </c>
      <c r="AO283" s="57" t="s">
        <v>555</v>
      </c>
      <c r="AP283">
        <v>2260</v>
      </c>
    </row>
    <row r="284" spans="5:42" x14ac:dyDescent="0.35">
      <c r="E284" s="32">
        <v>45265</v>
      </c>
      <c r="F284">
        <v>2820</v>
      </c>
      <c r="AJ284" s="32">
        <v>45253</v>
      </c>
      <c r="AK284">
        <v>2700</v>
      </c>
      <c r="AO284" s="57" t="s">
        <v>556</v>
      </c>
      <c r="AP284">
        <v>2270</v>
      </c>
    </row>
    <row r="285" spans="5:42" x14ac:dyDescent="0.35">
      <c r="E285" s="32">
        <v>45266</v>
      </c>
      <c r="F285">
        <v>2830</v>
      </c>
      <c r="AJ285" s="32">
        <v>45254</v>
      </c>
      <c r="AK285">
        <v>2710</v>
      </c>
      <c r="AO285" s="57" t="s">
        <v>557</v>
      </c>
      <c r="AP285">
        <v>2280</v>
      </c>
    </row>
    <row r="286" spans="5:42" x14ac:dyDescent="0.35">
      <c r="E286" s="32">
        <v>45267</v>
      </c>
      <c r="F286">
        <v>2840</v>
      </c>
      <c r="AJ286" s="32">
        <v>45255</v>
      </c>
      <c r="AK286">
        <v>2720</v>
      </c>
      <c r="AO286" s="57" t="s">
        <v>558</v>
      </c>
      <c r="AP286">
        <v>2290</v>
      </c>
    </row>
    <row r="287" spans="5:42" x14ac:dyDescent="0.35">
      <c r="E287" s="32">
        <v>45268</v>
      </c>
      <c r="F287">
        <v>2850</v>
      </c>
      <c r="AJ287" s="32">
        <v>45256</v>
      </c>
      <c r="AK287">
        <v>2730</v>
      </c>
      <c r="AO287" s="57" t="s">
        <v>559</v>
      </c>
      <c r="AP287">
        <v>2300</v>
      </c>
    </row>
    <row r="288" spans="5:42" x14ac:dyDescent="0.35">
      <c r="E288" s="32">
        <v>45269</v>
      </c>
      <c r="F288">
        <v>2860</v>
      </c>
      <c r="AJ288" s="32">
        <v>45257</v>
      </c>
      <c r="AK288">
        <v>2740</v>
      </c>
      <c r="AO288" s="57" t="s">
        <v>560</v>
      </c>
      <c r="AP288">
        <v>2310</v>
      </c>
    </row>
    <row r="289" spans="5:42" x14ac:dyDescent="0.35">
      <c r="E289" s="32">
        <v>45270</v>
      </c>
      <c r="F289">
        <v>2870</v>
      </c>
      <c r="AJ289" s="32">
        <v>45258</v>
      </c>
      <c r="AK289">
        <v>2750</v>
      </c>
      <c r="AO289" s="57" t="s">
        <v>561</v>
      </c>
      <c r="AP289">
        <v>2320</v>
      </c>
    </row>
    <row r="290" spans="5:42" x14ac:dyDescent="0.35">
      <c r="E290" s="32">
        <v>45271</v>
      </c>
      <c r="F290">
        <v>2880</v>
      </c>
      <c r="AJ290" s="32">
        <v>45259</v>
      </c>
      <c r="AK290">
        <v>2760</v>
      </c>
      <c r="AO290" s="57" t="s">
        <v>562</v>
      </c>
      <c r="AP290">
        <v>2330</v>
      </c>
    </row>
    <row r="291" spans="5:42" x14ac:dyDescent="0.35">
      <c r="E291" s="32">
        <v>45272</v>
      </c>
      <c r="F291">
        <v>2890</v>
      </c>
      <c r="AJ291" s="32">
        <v>45260</v>
      </c>
      <c r="AK291">
        <v>2770</v>
      </c>
      <c r="AO291" s="57" t="s">
        <v>563</v>
      </c>
      <c r="AP291">
        <v>2340</v>
      </c>
    </row>
    <row r="292" spans="5:42" x14ac:dyDescent="0.35">
      <c r="E292" s="32">
        <v>45273</v>
      </c>
      <c r="F292">
        <v>2900</v>
      </c>
      <c r="AJ292" s="32">
        <v>45261</v>
      </c>
      <c r="AK292">
        <v>2780</v>
      </c>
      <c r="AO292" s="57" t="s">
        <v>564</v>
      </c>
      <c r="AP292">
        <v>2350</v>
      </c>
    </row>
    <row r="293" spans="5:42" x14ac:dyDescent="0.35">
      <c r="E293" s="32">
        <v>45274</v>
      </c>
      <c r="F293">
        <v>2910</v>
      </c>
      <c r="AJ293" s="32">
        <v>45262</v>
      </c>
      <c r="AK293">
        <v>2790</v>
      </c>
      <c r="AO293" s="57" t="s">
        <v>565</v>
      </c>
      <c r="AP293">
        <v>2360</v>
      </c>
    </row>
    <row r="294" spans="5:42" x14ac:dyDescent="0.35">
      <c r="E294" s="32">
        <v>45275</v>
      </c>
      <c r="F294">
        <v>2920</v>
      </c>
      <c r="AJ294" s="32">
        <v>45263</v>
      </c>
      <c r="AK294">
        <v>2800</v>
      </c>
      <c r="AO294" s="57" t="s">
        <v>566</v>
      </c>
      <c r="AP294">
        <v>2370</v>
      </c>
    </row>
    <row r="295" spans="5:42" x14ac:dyDescent="0.35">
      <c r="E295" s="32">
        <v>45276</v>
      </c>
      <c r="F295">
        <v>2930</v>
      </c>
      <c r="AJ295" s="32">
        <v>45264</v>
      </c>
      <c r="AK295">
        <v>2810</v>
      </c>
      <c r="AO295" s="57" t="s">
        <v>567</v>
      </c>
      <c r="AP295">
        <v>2380</v>
      </c>
    </row>
    <row r="296" spans="5:42" x14ac:dyDescent="0.35">
      <c r="E296" s="32">
        <v>45277</v>
      </c>
      <c r="F296">
        <v>2940</v>
      </c>
      <c r="AJ296" s="32">
        <v>45265</v>
      </c>
      <c r="AK296">
        <v>2820</v>
      </c>
      <c r="AO296" s="57" t="s">
        <v>568</v>
      </c>
      <c r="AP296">
        <v>2390</v>
      </c>
    </row>
    <row r="297" spans="5:42" x14ac:dyDescent="0.35">
      <c r="E297" s="32">
        <v>45278</v>
      </c>
      <c r="F297">
        <v>2950</v>
      </c>
      <c r="AJ297" s="32">
        <v>45266</v>
      </c>
      <c r="AK297">
        <v>2830</v>
      </c>
      <c r="AO297" s="57" t="s">
        <v>569</v>
      </c>
      <c r="AP297">
        <v>2400</v>
      </c>
    </row>
    <row r="298" spans="5:42" x14ac:dyDescent="0.35">
      <c r="E298" s="32">
        <v>45279</v>
      </c>
      <c r="F298">
        <v>2960</v>
      </c>
      <c r="AJ298" s="32">
        <v>45267</v>
      </c>
      <c r="AK298">
        <v>2840</v>
      </c>
      <c r="AO298" s="57" t="s">
        <v>570</v>
      </c>
      <c r="AP298">
        <v>2410</v>
      </c>
    </row>
    <row r="299" spans="5:42" x14ac:dyDescent="0.35">
      <c r="E299" s="32">
        <v>45280</v>
      </c>
      <c r="F299">
        <v>2970</v>
      </c>
      <c r="AJ299" s="32">
        <v>45268</v>
      </c>
      <c r="AK299">
        <v>2850</v>
      </c>
      <c r="AO299" s="57" t="s">
        <v>571</v>
      </c>
      <c r="AP299">
        <v>2420</v>
      </c>
    </row>
    <row r="300" spans="5:42" x14ac:dyDescent="0.35">
      <c r="E300" s="32">
        <v>45281</v>
      </c>
      <c r="F300">
        <v>2980</v>
      </c>
      <c r="AJ300" s="32">
        <v>45269</v>
      </c>
      <c r="AK300">
        <v>2860</v>
      </c>
      <c r="AO300" s="57" t="s">
        <v>572</v>
      </c>
      <c r="AP300">
        <v>2430</v>
      </c>
    </row>
    <row r="301" spans="5:42" x14ac:dyDescent="0.35">
      <c r="E301" s="32">
        <v>45282</v>
      </c>
      <c r="F301">
        <v>2990</v>
      </c>
      <c r="AJ301" s="32">
        <v>45270</v>
      </c>
      <c r="AK301">
        <v>2870</v>
      </c>
      <c r="AO301" s="57" t="s">
        <v>573</v>
      </c>
      <c r="AP301">
        <v>2440</v>
      </c>
    </row>
    <row r="302" spans="5:42" x14ac:dyDescent="0.35">
      <c r="E302" s="32">
        <v>45283</v>
      </c>
      <c r="F302">
        <v>3000</v>
      </c>
      <c r="AJ302" s="32">
        <v>45271</v>
      </c>
      <c r="AK302">
        <v>2880</v>
      </c>
      <c r="AO302" s="57" t="s">
        <v>574</v>
      </c>
      <c r="AP302">
        <v>2450</v>
      </c>
    </row>
    <row r="303" spans="5:42" x14ac:dyDescent="0.35">
      <c r="E303" s="32">
        <v>45284</v>
      </c>
      <c r="F303">
        <v>3010</v>
      </c>
      <c r="AJ303" s="32">
        <v>45272</v>
      </c>
      <c r="AK303">
        <v>2890</v>
      </c>
      <c r="AO303" s="57" t="s">
        <v>575</v>
      </c>
      <c r="AP303">
        <v>2460</v>
      </c>
    </row>
    <row r="304" spans="5:42" x14ac:dyDescent="0.35">
      <c r="E304" s="32">
        <v>45285</v>
      </c>
      <c r="F304">
        <v>3020</v>
      </c>
      <c r="AJ304" s="32">
        <v>45273</v>
      </c>
      <c r="AK304">
        <v>2900</v>
      </c>
      <c r="AO304" s="57" t="s">
        <v>576</v>
      </c>
      <c r="AP304">
        <v>2470</v>
      </c>
    </row>
    <row r="305" spans="5:42" x14ac:dyDescent="0.35">
      <c r="E305" s="32">
        <v>45286</v>
      </c>
      <c r="F305">
        <v>3030</v>
      </c>
      <c r="AJ305" s="32">
        <v>45274</v>
      </c>
      <c r="AK305">
        <v>2910</v>
      </c>
      <c r="AO305" s="57" t="s">
        <v>577</v>
      </c>
      <c r="AP305">
        <v>2480</v>
      </c>
    </row>
    <row r="306" spans="5:42" x14ac:dyDescent="0.35">
      <c r="E306" s="32">
        <v>45287</v>
      </c>
      <c r="F306">
        <v>3040</v>
      </c>
      <c r="AJ306" s="32">
        <v>45275</v>
      </c>
      <c r="AK306">
        <v>2920</v>
      </c>
      <c r="AO306" s="57" t="s">
        <v>578</v>
      </c>
      <c r="AP306">
        <v>2490</v>
      </c>
    </row>
    <row r="307" spans="5:42" x14ac:dyDescent="0.35">
      <c r="E307" s="32">
        <v>45288</v>
      </c>
      <c r="F307">
        <v>3050</v>
      </c>
      <c r="AJ307" s="32">
        <v>45276</v>
      </c>
      <c r="AK307">
        <v>2930</v>
      </c>
      <c r="AO307" s="57" t="s">
        <v>579</v>
      </c>
      <c r="AP307">
        <v>2500</v>
      </c>
    </row>
    <row r="308" spans="5:42" x14ac:dyDescent="0.35">
      <c r="E308" s="32">
        <v>45289</v>
      </c>
      <c r="F308">
        <v>3060</v>
      </c>
      <c r="AJ308" s="32">
        <v>45277</v>
      </c>
      <c r="AK308">
        <v>2940</v>
      </c>
      <c r="AO308" s="57" t="s">
        <v>580</v>
      </c>
      <c r="AP308">
        <v>2510</v>
      </c>
    </row>
    <row r="309" spans="5:42" x14ac:dyDescent="0.35">
      <c r="E309" s="32">
        <v>45290</v>
      </c>
      <c r="F309">
        <v>3070</v>
      </c>
      <c r="AJ309" s="32">
        <v>45278</v>
      </c>
      <c r="AK309">
        <v>2950</v>
      </c>
      <c r="AO309" s="57" t="s">
        <v>581</v>
      </c>
      <c r="AP309">
        <v>2520</v>
      </c>
    </row>
    <row r="310" spans="5:42" x14ac:dyDescent="0.35">
      <c r="E310" s="32">
        <v>45291</v>
      </c>
      <c r="F310">
        <v>3080</v>
      </c>
      <c r="AJ310" s="32">
        <v>45279</v>
      </c>
      <c r="AK310">
        <v>2960</v>
      </c>
      <c r="AO310" s="57" t="s">
        <v>582</v>
      </c>
      <c r="AP310">
        <v>2530</v>
      </c>
    </row>
    <row r="311" spans="5:42" x14ac:dyDescent="0.35">
      <c r="E311" s="32">
        <v>45292</v>
      </c>
      <c r="F311">
        <v>3090</v>
      </c>
      <c r="AJ311" s="32">
        <v>45280</v>
      </c>
      <c r="AK311">
        <v>2970</v>
      </c>
      <c r="AO311" s="57" t="s">
        <v>583</v>
      </c>
      <c r="AP311">
        <v>2540</v>
      </c>
    </row>
    <row r="312" spans="5:42" x14ac:dyDescent="0.35">
      <c r="E312" s="32">
        <v>45293</v>
      </c>
      <c r="F312">
        <v>3100</v>
      </c>
      <c r="AJ312" s="32">
        <v>45281</v>
      </c>
      <c r="AK312">
        <v>2980</v>
      </c>
      <c r="AO312" s="57" t="s">
        <v>584</v>
      </c>
      <c r="AP312">
        <v>2550</v>
      </c>
    </row>
    <row r="313" spans="5:42" x14ac:dyDescent="0.35">
      <c r="E313" s="32">
        <v>45294</v>
      </c>
      <c r="F313">
        <v>3110</v>
      </c>
      <c r="AJ313" s="32">
        <v>45282</v>
      </c>
      <c r="AK313">
        <v>2990</v>
      </c>
      <c r="AO313" s="57" t="s">
        <v>585</v>
      </c>
      <c r="AP313">
        <v>2560</v>
      </c>
    </row>
    <row r="314" spans="5:42" x14ac:dyDescent="0.35">
      <c r="E314" s="32">
        <v>45295</v>
      </c>
      <c r="F314">
        <v>3120</v>
      </c>
      <c r="AJ314" s="32">
        <v>45283</v>
      </c>
      <c r="AK314">
        <v>3000</v>
      </c>
      <c r="AO314" s="57" t="s">
        <v>586</v>
      </c>
      <c r="AP314">
        <v>2570</v>
      </c>
    </row>
    <row r="315" spans="5:42" x14ac:dyDescent="0.35">
      <c r="E315" s="32">
        <v>45296</v>
      </c>
      <c r="F315">
        <v>3130</v>
      </c>
      <c r="AJ315" s="32">
        <v>45284</v>
      </c>
      <c r="AK315">
        <v>3010</v>
      </c>
      <c r="AO315" s="57" t="s">
        <v>587</v>
      </c>
      <c r="AP315">
        <v>2580</v>
      </c>
    </row>
    <row r="316" spans="5:42" x14ac:dyDescent="0.35">
      <c r="E316" s="32">
        <v>45297</v>
      </c>
      <c r="F316">
        <v>3140</v>
      </c>
      <c r="AJ316" s="32">
        <v>45285</v>
      </c>
      <c r="AK316">
        <v>3020</v>
      </c>
      <c r="AO316" s="57" t="s">
        <v>588</v>
      </c>
      <c r="AP316">
        <v>2590</v>
      </c>
    </row>
    <row r="317" spans="5:42" x14ac:dyDescent="0.35">
      <c r="E317" s="32">
        <v>45298</v>
      </c>
      <c r="F317">
        <v>3150</v>
      </c>
      <c r="AJ317" s="32">
        <v>45286</v>
      </c>
      <c r="AK317">
        <v>3030</v>
      </c>
      <c r="AO317" s="57" t="s">
        <v>589</v>
      </c>
      <c r="AP317">
        <v>2600</v>
      </c>
    </row>
    <row r="318" spans="5:42" x14ac:dyDescent="0.35">
      <c r="E318" s="32">
        <v>45299</v>
      </c>
      <c r="F318">
        <v>3160</v>
      </c>
      <c r="AJ318" s="32">
        <v>45287</v>
      </c>
      <c r="AK318">
        <v>3040</v>
      </c>
      <c r="AO318" s="57" t="s">
        <v>590</v>
      </c>
      <c r="AP318">
        <v>2610</v>
      </c>
    </row>
    <row r="319" spans="5:42" x14ac:dyDescent="0.35">
      <c r="E319" s="32">
        <v>45300</v>
      </c>
      <c r="F319">
        <v>3170</v>
      </c>
      <c r="AJ319" s="32">
        <v>45288</v>
      </c>
      <c r="AK319">
        <v>3050</v>
      </c>
      <c r="AO319" s="57" t="s">
        <v>591</v>
      </c>
      <c r="AP319">
        <v>2620</v>
      </c>
    </row>
    <row r="320" spans="5:42" x14ac:dyDescent="0.35">
      <c r="E320" s="32">
        <v>45301</v>
      </c>
      <c r="F320">
        <v>3180</v>
      </c>
      <c r="AJ320" s="32">
        <v>45289</v>
      </c>
      <c r="AK320">
        <v>3060</v>
      </c>
      <c r="AO320" s="57" t="s">
        <v>592</v>
      </c>
      <c r="AP320">
        <v>2630</v>
      </c>
    </row>
    <row r="321" spans="5:42" x14ac:dyDescent="0.35">
      <c r="E321" s="32">
        <v>45302</v>
      </c>
      <c r="F321">
        <v>3190</v>
      </c>
      <c r="AJ321" s="32">
        <v>45290</v>
      </c>
      <c r="AK321">
        <v>3070</v>
      </c>
      <c r="AO321" s="57" t="s">
        <v>593</v>
      </c>
      <c r="AP321">
        <v>2640</v>
      </c>
    </row>
    <row r="322" spans="5:42" x14ac:dyDescent="0.35">
      <c r="E322" s="32">
        <v>45303</v>
      </c>
      <c r="F322">
        <v>3200</v>
      </c>
      <c r="AJ322" s="32">
        <v>45291</v>
      </c>
      <c r="AK322">
        <v>3080</v>
      </c>
      <c r="AO322" s="57" t="s">
        <v>594</v>
      </c>
      <c r="AP322">
        <v>2650</v>
      </c>
    </row>
    <row r="323" spans="5:42" x14ac:dyDescent="0.35">
      <c r="E323" s="32">
        <v>45304</v>
      </c>
      <c r="F323">
        <v>3210</v>
      </c>
      <c r="AJ323" s="32">
        <v>45292</v>
      </c>
      <c r="AK323">
        <v>3090</v>
      </c>
      <c r="AO323" s="57" t="s">
        <v>595</v>
      </c>
      <c r="AP323">
        <v>2660</v>
      </c>
    </row>
    <row r="324" spans="5:42" x14ac:dyDescent="0.35">
      <c r="E324" s="32">
        <v>45305</v>
      </c>
      <c r="F324">
        <v>3220</v>
      </c>
      <c r="AJ324" s="32">
        <v>45293</v>
      </c>
      <c r="AK324">
        <v>3100</v>
      </c>
      <c r="AO324" s="57" t="s">
        <v>596</v>
      </c>
      <c r="AP324">
        <v>2670</v>
      </c>
    </row>
    <row r="325" spans="5:42" x14ac:dyDescent="0.35">
      <c r="E325" s="32">
        <v>45306</v>
      </c>
      <c r="F325">
        <v>3230</v>
      </c>
      <c r="AJ325" s="32">
        <v>45294</v>
      </c>
      <c r="AK325">
        <v>3110</v>
      </c>
      <c r="AO325" s="57" t="s">
        <v>597</v>
      </c>
      <c r="AP325">
        <v>2680</v>
      </c>
    </row>
    <row r="326" spans="5:42" x14ac:dyDescent="0.35">
      <c r="E326" s="32">
        <v>45307</v>
      </c>
      <c r="F326">
        <v>3240</v>
      </c>
      <c r="AJ326" s="32">
        <v>45295</v>
      </c>
      <c r="AK326">
        <v>3120</v>
      </c>
      <c r="AO326" s="57" t="s">
        <v>598</v>
      </c>
      <c r="AP326">
        <v>2690</v>
      </c>
    </row>
    <row r="327" spans="5:42" x14ac:dyDescent="0.35">
      <c r="E327" s="32">
        <v>45308</v>
      </c>
      <c r="F327">
        <v>3250</v>
      </c>
      <c r="AJ327" s="32">
        <v>45296</v>
      </c>
      <c r="AK327">
        <v>3130</v>
      </c>
      <c r="AO327" s="57" t="s">
        <v>599</v>
      </c>
      <c r="AP327">
        <v>2700</v>
      </c>
    </row>
    <row r="328" spans="5:42" x14ac:dyDescent="0.35">
      <c r="E328" s="32">
        <v>45309</v>
      </c>
      <c r="F328">
        <v>3260</v>
      </c>
      <c r="AJ328" s="32">
        <v>45297</v>
      </c>
      <c r="AK328">
        <v>3140</v>
      </c>
      <c r="AO328" s="57" t="s">
        <v>600</v>
      </c>
      <c r="AP328">
        <v>2710</v>
      </c>
    </row>
    <row r="329" spans="5:42" x14ac:dyDescent="0.35">
      <c r="E329" s="32">
        <v>45310</v>
      </c>
      <c r="F329">
        <v>3270</v>
      </c>
      <c r="AJ329" s="32">
        <v>45298</v>
      </c>
      <c r="AK329">
        <v>3150</v>
      </c>
      <c r="AO329" s="57" t="s">
        <v>601</v>
      </c>
      <c r="AP329">
        <v>2720</v>
      </c>
    </row>
    <row r="330" spans="5:42" x14ac:dyDescent="0.35">
      <c r="E330" s="32">
        <v>45311</v>
      </c>
      <c r="F330">
        <v>3280</v>
      </c>
      <c r="AJ330" s="32">
        <v>45299</v>
      </c>
      <c r="AK330">
        <v>3160</v>
      </c>
      <c r="AO330" s="57" t="s">
        <v>602</v>
      </c>
      <c r="AP330">
        <v>2730</v>
      </c>
    </row>
    <row r="331" spans="5:42" x14ac:dyDescent="0.35">
      <c r="E331" s="32">
        <v>45312</v>
      </c>
      <c r="F331">
        <v>3290</v>
      </c>
      <c r="AJ331" s="32">
        <v>45300</v>
      </c>
      <c r="AK331">
        <v>3170</v>
      </c>
      <c r="AO331" s="57" t="s">
        <v>603</v>
      </c>
      <c r="AP331">
        <v>2740</v>
      </c>
    </row>
    <row r="332" spans="5:42" x14ac:dyDescent="0.35">
      <c r="E332" s="32">
        <v>45313</v>
      </c>
      <c r="F332">
        <v>3300</v>
      </c>
      <c r="AJ332" s="32">
        <v>45301</v>
      </c>
      <c r="AK332">
        <v>3180</v>
      </c>
      <c r="AO332" s="57" t="s">
        <v>604</v>
      </c>
      <c r="AP332">
        <v>2750</v>
      </c>
    </row>
    <row r="333" spans="5:42" x14ac:dyDescent="0.35">
      <c r="E333" s="32">
        <v>45314</v>
      </c>
      <c r="F333">
        <v>3310</v>
      </c>
      <c r="AJ333" s="32">
        <v>45302</v>
      </c>
      <c r="AK333">
        <v>3190</v>
      </c>
      <c r="AO333" s="57" t="s">
        <v>605</v>
      </c>
      <c r="AP333">
        <v>2760</v>
      </c>
    </row>
    <row r="334" spans="5:42" x14ac:dyDescent="0.35">
      <c r="E334" s="32">
        <v>45315</v>
      </c>
      <c r="F334">
        <v>3320</v>
      </c>
      <c r="AJ334" s="32">
        <v>45303</v>
      </c>
      <c r="AK334">
        <v>3200</v>
      </c>
      <c r="AO334" s="57" t="s">
        <v>606</v>
      </c>
      <c r="AP334">
        <v>2770</v>
      </c>
    </row>
    <row r="335" spans="5:42" x14ac:dyDescent="0.35">
      <c r="E335" s="32">
        <v>45316</v>
      </c>
      <c r="F335">
        <v>3330</v>
      </c>
      <c r="AJ335" s="32">
        <v>45304</v>
      </c>
      <c r="AK335">
        <v>3210</v>
      </c>
      <c r="AO335" s="57" t="s">
        <v>607</v>
      </c>
      <c r="AP335">
        <v>2780</v>
      </c>
    </row>
    <row r="336" spans="5:42" x14ac:dyDescent="0.35">
      <c r="E336" s="32">
        <v>45317</v>
      </c>
      <c r="F336">
        <v>3340</v>
      </c>
      <c r="AJ336" s="32">
        <v>45305</v>
      </c>
      <c r="AK336">
        <v>3220</v>
      </c>
      <c r="AO336" s="57" t="s">
        <v>608</v>
      </c>
      <c r="AP336">
        <v>2790</v>
      </c>
    </row>
    <row r="337" spans="5:42" x14ac:dyDescent="0.35">
      <c r="E337" s="32">
        <v>45318</v>
      </c>
      <c r="F337">
        <v>3350</v>
      </c>
      <c r="AJ337" s="32">
        <v>45306</v>
      </c>
      <c r="AK337">
        <v>3230</v>
      </c>
      <c r="AO337" s="57" t="s">
        <v>609</v>
      </c>
      <c r="AP337">
        <v>2800</v>
      </c>
    </row>
    <row r="338" spans="5:42" x14ac:dyDescent="0.35">
      <c r="E338" s="32">
        <v>45319</v>
      </c>
      <c r="F338">
        <v>3360</v>
      </c>
      <c r="AJ338" s="32">
        <v>45307</v>
      </c>
      <c r="AK338">
        <v>3240</v>
      </c>
      <c r="AO338" s="57" t="s">
        <v>610</v>
      </c>
      <c r="AP338">
        <v>2810</v>
      </c>
    </row>
    <row r="339" spans="5:42" x14ac:dyDescent="0.35">
      <c r="E339" s="32">
        <v>45320</v>
      </c>
      <c r="F339">
        <v>3370</v>
      </c>
      <c r="AJ339" s="32">
        <v>45308</v>
      </c>
      <c r="AK339">
        <v>3250</v>
      </c>
      <c r="AO339" s="57" t="s">
        <v>611</v>
      </c>
      <c r="AP339">
        <v>2820</v>
      </c>
    </row>
    <row r="340" spans="5:42" x14ac:dyDescent="0.35">
      <c r="E340" s="32">
        <v>45321</v>
      </c>
      <c r="F340">
        <v>3380</v>
      </c>
      <c r="AJ340" s="32">
        <v>45309</v>
      </c>
      <c r="AK340">
        <v>3260</v>
      </c>
      <c r="AO340" s="57" t="s">
        <v>612</v>
      </c>
      <c r="AP340">
        <v>2830</v>
      </c>
    </row>
    <row r="341" spans="5:42" x14ac:dyDescent="0.35">
      <c r="E341" s="32">
        <v>45322</v>
      </c>
      <c r="F341">
        <v>3390</v>
      </c>
      <c r="AJ341" s="32">
        <v>45310</v>
      </c>
      <c r="AK341">
        <v>3270</v>
      </c>
      <c r="AO341" s="57" t="s">
        <v>613</v>
      </c>
      <c r="AP341">
        <v>2840</v>
      </c>
    </row>
    <row r="342" spans="5:42" x14ac:dyDescent="0.35">
      <c r="E342" s="32">
        <v>45323</v>
      </c>
      <c r="F342">
        <v>3400</v>
      </c>
      <c r="AJ342" s="32">
        <v>45311</v>
      </c>
      <c r="AK342">
        <v>3280</v>
      </c>
      <c r="AO342" s="57" t="s">
        <v>614</v>
      </c>
      <c r="AP342">
        <v>2850</v>
      </c>
    </row>
    <row r="343" spans="5:42" x14ac:dyDescent="0.35">
      <c r="E343" s="32">
        <v>45324</v>
      </c>
      <c r="F343">
        <v>3410</v>
      </c>
      <c r="AJ343" s="32">
        <v>45312</v>
      </c>
      <c r="AK343">
        <v>3290</v>
      </c>
      <c r="AO343" s="57" t="s">
        <v>615</v>
      </c>
      <c r="AP343">
        <v>2860</v>
      </c>
    </row>
    <row r="344" spans="5:42" x14ac:dyDescent="0.35">
      <c r="E344" s="32">
        <v>45325</v>
      </c>
      <c r="F344">
        <v>3420</v>
      </c>
      <c r="AJ344" s="32">
        <v>45313</v>
      </c>
      <c r="AK344">
        <v>3300</v>
      </c>
      <c r="AO344" s="57" t="s">
        <v>616</v>
      </c>
      <c r="AP344">
        <v>2870</v>
      </c>
    </row>
    <row r="345" spans="5:42" x14ac:dyDescent="0.35">
      <c r="E345" s="32">
        <v>45326</v>
      </c>
      <c r="F345">
        <v>3430</v>
      </c>
      <c r="AJ345" s="32">
        <v>45314</v>
      </c>
      <c r="AK345">
        <v>3310</v>
      </c>
      <c r="AO345" s="57" t="s">
        <v>617</v>
      </c>
      <c r="AP345">
        <v>2880</v>
      </c>
    </row>
    <row r="346" spans="5:42" x14ac:dyDescent="0.35">
      <c r="E346" s="32">
        <v>45327</v>
      </c>
      <c r="F346">
        <v>3440</v>
      </c>
      <c r="AJ346" s="32">
        <v>45315</v>
      </c>
      <c r="AK346">
        <v>3320</v>
      </c>
      <c r="AO346" s="57" t="s">
        <v>618</v>
      </c>
      <c r="AP346">
        <v>2890</v>
      </c>
    </row>
    <row r="347" spans="5:42" x14ac:dyDescent="0.35">
      <c r="E347" s="32">
        <v>45328</v>
      </c>
      <c r="F347">
        <v>3450</v>
      </c>
      <c r="AJ347" s="32">
        <v>45316</v>
      </c>
      <c r="AK347">
        <v>3330</v>
      </c>
      <c r="AO347" s="57" t="s">
        <v>619</v>
      </c>
      <c r="AP347">
        <v>2900</v>
      </c>
    </row>
    <row r="348" spans="5:42" x14ac:dyDescent="0.35">
      <c r="E348" s="32">
        <v>45329</v>
      </c>
      <c r="F348">
        <v>3460</v>
      </c>
      <c r="AJ348" s="32">
        <v>45317</v>
      </c>
      <c r="AK348">
        <v>3340</v>
      </c>
      <c r="AO348" s="57" t="s">
        <v>620</v>
      </c>
      <c r="AP348">
        <v>2910</v>
      </c>
    </row>
    <row r="349" spans="5:42" x14ac:dyDescent="0.35">
      <c r="E349" s="32">
        <v>45330</v>
      </c>
      <c r="F349">
        <v>3470</v>
      </c>
      <c r="AJ349" s="32">
        <v>45318</v>
      </c>
      <c r="AK349">
        <v>3350</v>
      </c>
      <c r="AO349" s="57" t="s">
        <v>621</v>
      </c>
      <c r="AP349">
        <v>2920</v>
      </c>
    </row>
    <row r="350" spans="5:42" x14ac:dyDescent="0.35">
      <c r="AJ350" s="32">
        <v>45319</v>
      </c>
      <c r="AK350">
        <v>3360</v>
      </c>
      <c r="AO350" s="57" t="s">
        <v>622</v>
      </c>
      <c r="AP350">
        <v>2930</v>
      </c>
    </row>
    <row r="351" spans="5:42" x14ac:dyDescent="0.35">
      <c r="AJ351" s="32">
        <v>45320</v>
      </c>
      <c r="AK351">
        <v>3370</v>
      </c>
      <c r="AO351" s="57" t="s">
        <v>623</v>
      </c>
      <c r="AP351">
        <v>2940</v>
      </c>
    </row>
    <row r="352" spans="5:42" x14ac:dyDescent="0.35">
      <c r="AJ352" s="32">
        <v>45321</v>
      </c>
      <c r="AK352">
        <v>3380</v>
      </c>
      <c r="AO352" s="57" t="s">
        <v>624</v>
      </c>
      <c r="AP352">
        <v>2950</v>
      </c>
    </row>
    <row r="353" spans="36:42" x14ac:dyDescent="0.35">
      <c r="AJ353" s="32">
        <v>45322</v>
      </c>
      <c r="AK353">
        <v>3390</v>
      </c>
      <c r="AO353" s="57" t="s">
        <v>625</v>
      </c>
      <c r="AP353">
        <v>2960</v>
      </c>
    </row>
    <row r="354" spans="36:42" x14ac:dyDescent="0.35">
      <c r="AJ354" s="32">
        <v>45323</v>
      </c>
      <c r="AK354">
        <v>3400</v>
      </c>
      <c r="AO354" s="57" t="s">
        <v>626</v>
      </c>
      <c r="AP354">
        <v>2970</v>
      </c>
    </row>
    <row r="355" spans="36:42" x14ac:dyDescent="0.35">
      <c r="AJ355" s="32">
        <v>45324</v>
      </c>
      <c r="AK355">
        <v>3410</v>
      </c>
      <c r="AO355" s="57" t="s">
        <v>627</v>
      </c>
      <c r="AP355">
        <v>2980</v>
      </c>
    </row>
    <row r="356" spans="36:42" x14ac:dyDescent="0.35">
      <c r="AJ356" s="32">
        <v>45325</v>
      </c>
      <c r="AK356">
        <v>3420</v>
      </c>
      <c r="AO356" s="57" t="s">
        <v>628</v>
      </c>
      <c r="AP356">
        <v>2990</v>
      </c>
    </row>
    <row r="357" spans="36:42" x14ac:dyDescent="0.35">
      <c r="AJ357" s="32">
        <v>45326</v>
      </c>
      <c r="AK357">
        <v>3430</v>
      </c>
      <c r="AO357" s="57" t="s">
        <v>629</v>
      </c>
      <c r="AP357">
        <v>3000</v>
      </c>
    </row>
    <row r="358" spans="36:42" x14ac:dyDescent="0.35">
      <c r="AJ358" s="32">
        <v>45327</v>
      </c>
      <c r="AK358">
        <v>3440</v>
      </c>
      <c r="AO358" s="57" t="s">
        <v>630</v>
      </c>
      <c r="AP358">
        <v>3010</v>
      </c>
    </row>
    <row r="359" spans="36:42" x14ac:dyDescent="0.35">
      <c r="AJ359" s="32">
        <v>45328</v>
      </c>
      <c r="AK359">
        <v>3450</v>
      </c>
      <c r="AO359" s="57" t="s">
        <v>631</v>
      </c>
      <c r="AP359">
        <v>3020</v>
      </c>
    </row>
    <row r="360" spans="36:42" x14ac:dyDescent="0.35">
      <c r="AJ360" s="32">
        <v>45329</v>
      </c>
      <c r="AK360">
        <v>3460</v>
      </c>
      <c r="AO360" s="57" t="s">
        <v>632</v>
      </c>
      <c r="AP360">
        <v>3030</v>
      </c>
    </row>
    <row r="361" spans="36:42" x14ac:dyDescent="0.35">
      <c r="AJ361" s="32">
        <v>45330</v>
      </c>
      <c r="AK361">
        <v>3470</v>
      </c>
      <c r="AO361" s="57" t="s">
        <v>633</v>
      </c>
      <c r="AP361">
        <v>3040</v>
      </c>
    </row>
    <row r="362" spans="36:42" x14ac:dyDescent="0.35">
      <c r="AO362" s="57" t="s">
        <v>634</v>
      </c>
      <c r="AP362">
        <v>3050</v>
      </c>
    </row>
    <row r="363" spans="36:42" x14ac:dyDescent="0.35">
      <c r="AO363" s="57" t="s">
        <v>635</v>
      </c>
      <c r="AP363">
        <v>3060</v>
      </c>
    </row>
    <row r="364" spans="36:42" x14ac:dyDescent="0.35">
      <c r="AO364" s="57" t="s">
        <v>636</v>
      </c>
      <c r="AP364">
        <v>3070</v>
      </c>
    </row>
    <row r="365" spans="36:42" x14ac:dyDescent="0.35">
      <c r="AO365" s="57" t="s">
        <v>637</v>
      </c>
      <c r="AP365">
        <v>3080</v>
      </c>
    </row>
    <row r="366" spans="36:42" x14ac:dyDescent="0.35">
      <c r="AO366" s="57" t="s">
        <v>200</v>
      </c>
      <c r="AP366">
        <v>603780</v>
      </c>
    </row>
    <row r="566" spans="1:1" x14ac:dyDescent="0.35">
      <c r="A566">
        <f>COLUMNS(565:565)</f>
        <v>16384</v>
      </c>
    </row>
  </sheetData>
  <pageMargins left="0.7" right="0.7" top="0.75" bottom="0.75" header="0.3" footer="0.3"/>
  <pageSetup orientation="portrait" r:id="rId4"/>
  <drawing r:id="rId5"/>
  <tableParts count="2">
    <tablePart r:id="rId6"/>
    <tablePart r:id="rId7"/>
  </tableParts>
  <extLst>
    <ext xmlns:x14="http://schemas.microsoft.com/office/spreadsheetml/2009/9/main" uri="{A8765BA9-456A-4dab-B4F3-ACF838C121DE}">
      <x14:slicerList>
        <x14:slicer r:id="rId8"/>
      </x14:slicerList>
    </ext>
    <ext xmlns:x15="http://schemas.microsoft.com/office/spreadsheetml/2010/11/main" uri="{7E03D99C-DC04-49d9-9315-930204A7B6E9}">
      <x15:timelineRefs>
        <x15:timelineRef r:id="rId9"/>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D1FF0-1FBF-48DD-9B46-A4F79BB2C267}">
  <dimension ref="C3:R22"/>
  <sheetViews>
    <sheetView tabSelected="1" topLeftCell="L1" workbookViewId="0">
      <selection activeCell="Q10" sqref="Q10"/>
    </sheetView>
  </sheetViews>
  <sheetFormatPr defaultRowHeight="14.5" x14ac:dyDescent="0.35"/>
  <cols>
    <col min="2" max="2" width="12.36328125" bestFit="1" customWidth="1"/>
    <col min="3" max="3" width="14.453125" bestFit="1" customWidth="1"/>
    <col min="4" max="5" width="28.6328125" bestFit="1" customWidth="1"/>
    <col min="6" max="6" width="11.1796875" bestFit="1" customWidth="1"/>
    <col min="7" max="7" width="8.81640625" bestFit="1" customWidth="1"/>
    <col min="8" max="10" width="5.81640625" bestFit="1" customWidth="1"/>
    <col min="11" max="11" width="10.08984375" bestFit="1" customWidth="1"/>
    <col min="13" max="13" width="12.36328125" bestFit="1" customWidth="1"/>
    <col min="14" max="14" width="12.08984375" bestFit="1" customWidth="1"/>
    <col min="16" max="16" width="11.1796875" bestFit="1" customWidth="1"/>
    <col min="17" max="17" width="8.81640625" bestFit="1" customWidth="1"/>
    <col min="18" max="18" width="5.81640625" bestFit="1" customWidth="1"/>
  </cols>
  <sheetData>
    <row r="3" spans="3:18" x14ac:dyDescent="0.35">
      <c r="M3" s="42" t="s">
        <v>252</v>
      </c>
      <c r="N3" t="s">
        <v>642</v>
      </c>
    </row>
    <row r="4" spans="3:18" x14ac:dyDescent="0.35">
      <c r="M4" s="43" t="s">
        <v>227</v>
      </c>
      <c r="N4" s="60">
        <v>60</v>
      </c>
    </row>
    <row r="5" spans="3:18" x14ac:dyDescent="0.35">
      <c r="M5" s="43" t="s">
        <v>226</v>
      </c>
      <c r="N5" s="60">
        <v>69</v>
      </c>
    </row>
    <row r="6" spans="3:18" x14ac:dyDescent="0.35">
      <c r="M6" s="43" t="s">
        <v>225</v>
      </c>
      <c r="N6" s="60">
        <v>160</v>
      </c>
    </row>
    <row r="7" spans="3:18" x14ac:dyDescent="0.35">
      <c r="M7" s="43" t="s">
        <v>224</v>
      </c>
      <c r="N7" s="60">
        <v>27</v>
      </c>
    </row>
    <row r="8" spans="3:18" x14ac:dyDescent="0.35">
      <c r="I8" s="2" t="s">
        <v>641</v>
      </c>
      <c r="J8" s="2" t="s">
        <v>640</v>
      </c>
      <c r="M8" s="43" t="s">
        <v>200</v>
      </c>
      <c r="N8" s="60">
        <v>316</v>
      </c>
    </row>
    <row r="9" spans="3:18" x14ac:dyDescent="0.35">
      <c r="I9" t="s">
        <v>227</v>
      </c>
      <c r="J9">
        <v>12</v>
      </c>
      <c r="P9" s="42" t="s">
        <v>275</v>
      </c>
      <c r="Q9" s="42" t="s">
        <v>19</v>
      </c>
    </row>
    <row r="10" spans="3:18" x14ac:dyDescent="0.35">
      <c r="I10" t="s">
        <v>226</v>
      </c>
      <c r="J10">
        <v>15</v>
      </c>
      <c r="P10" s="42" t="s">
        <v>2</v>
      </c>
      <c r="Q10" s="21" t="s">
        <v>639</v>
      </c>
      <c r="R10" s="21" t="s">
        <v>638</v>
      </c>
    </row>
    <row r="11" spans="3:18" x14ac:dyDescent="0.35">
      <c r="P11" t="s">
        <v>23</v>
      </c>
      <c r="Q11" s="60">
        <v>531</v>
      </c>
      <c r="R11" s="60"/>
    </row>
    <row r="12" spans="3:18" x14ac:dyDescent="0.35">
      <c r="C12" s="42" t="s">
        <v>35</v>
      </c>
      <c r="D12" t="s">
        <v>257</v>
      </c>
      <c r="P12" t="s">
        <v>9</v>
      </c>
      <c r="Q12" s="60">
        <v>8111</v>
      </c>
      <c r="R12" s="60">
        <v>1004</v>
      </c>
    </row>
    <row r="13" spans="3:18" x14ac:dyDescent="0.35">
      <c r="C13" t="s">
        <v>16</v>
      </c>
      <c r="D13" s="33">
        <v>22.364497499999999</v>
      </c>
      <c r="P13" t="s">
        <v>24</v>
      </c>
      <c r="Q13" s="60">
        <v>46404</v>
      </c>
      <c r="R13" s="60">
        <v>33229</v>
      </c>
    </row>
    <row r="14" spans="3:18" x14ac:dyDescent="0.35">
      <c r="C14" t="s">
        <v>20</v>
      </c>
      <c r="D14" s="33">
        <v>2.9375195999999999</v>
      </c>
    </row>
    <row r="15" spans="3:18" x14ac:dyDescent="0.35">
      <c r="C15" t="s">
        <v>23</v>
      </c>
      <c r="D15" s="33">
        <v>2.637</v>
      </c>
    </row>
    <row r="16" spans="3:18" x14ac:dyDescent="0.35">
      <c r="C16" t="s">
        <v>22</v>
      </c>
      <c r="D16" s="33">
        <v>5.8259999999999996</v>
      </c>
      <c r="I16" t="s">
        <v>226</v>
      </c>
      <c r="J16">
        <v>33</v>
      </c>
    </row>
    <row r="17" spans="3:10" x14ac:dyDescent="0.35">
      <c r="C17" t="s">
        <v>25</v>
      </c>
      <c r="D17" s="33">
        <v>3.7533266000000003</v>
      </c>
      <c r="I17" t="s">
        <v>225</v>
      </c>
      <c r="J17">
        <v>36</v>
      </c>
    </row>
    <row r="18" spans="3:10" x14ac:dyDescent="0.35">
      <c r="C18" t="s">
        <v>26</v>
      </c>
      <c r="D18" s="33">
        <v>5.0085554000000005</v>
      </c>
      <c r="I18" t="s">
        <v>225</v>
      </c>
      <c r="J18">
        <v>100</v>
      </c>
    </row>
    <row r="19" spans="3:10" x14ac:dyDescent="0.35">
      <c r="C19" t="s">
        <v>27</v>
      </c>
      <c r="D19" s="33">
        <v>5.0908805999999993</v>
      </c>
    </row>
    <row r="20" spans="3:10" x14ac:dyDescent="0.35">
      <c r="C20" t="s">
        <v>29</v>
      </c>
      <c r="D20" s="33">
        <v>16.1708964</v>
      </c>
    </row>
    <row r="21" spans="3:10" x14ac:dyDescent="0.35">
      <c r="C21" t="s">
        <v>30</v>
      </c>
      <c r="D21" s="33">
        <v>28.6730886</v>
      </c>
    </row>
    <row r="22" spans="3:10" x14ac:dyDescent="0.35">
      <c r="C22" t="s">
        <v>28</v>
      </c>
      <c r="D22" s="33">
        <v>5.9033930000000003</v>
      </c>
    </row>
  </sheetData>
  <conditionalFormatting pivot="1" sqref="N4:N7">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4"/>
  <drawing r:id="rId5"/>
  <extLst>
    <ext xmlns:x14="http://schemas.microsoft.com/office/spreadsheetml/2009/9/main" uri="{A8765BA9-456A-4dab-B4F3-ACF838C121DE}">
      <x14:slicerList>
        <x14:slicer r:id="rId6"/>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DCF30-44A6-4AE7-A92E-FBAC6D8FF292}">
  <dimension ref="A1:AG225"/>
  <sheetViews>
    <sheetView zoomScaleNormal="100" workbookViewId="0">
      <selection activeCell="F1" sqref="F1:F1048576"/>
    </sheetView>
  </sheetViews>
  <sheetFormatPr defaultRowHeight="14.5" x14ac:dyDescent="0.35"/>
  <cols>
    <col min="1" max="1" width="9.54296875" bestFit="1" customWidth="1"/>
    <col min="2" max="2" width="11.1796875" bestFit="1" customWidth="1"/>
    <col min="3" max="3" width="14.08984375" bestFit="1" customWidth="1"/>
    <col min="4" max="4" width="48.90625" bestFit="1" customWidth="1"/>
    <col min="5" max="5" width="17.36328125" bestFit="1" customWidth="1"/>
    <col min="6" max="6" width="5" bestFit="1" customWidth="1"/>
    <col min="7" max="7" width="22.26953125" bestFit="1" customWidth="1"/>
    <col min="9" max="9" width="14.08984375" bestFit="1" customWidth="1"/>
    <col min="10" max="10" width="28.6328125" bestFit="1" customWidth="1"/>
    <col min="11" max="11" width="29.7265625" bestFit="1" customWidth="1"/>
    <col min="23" max="23" width="28.6328125" bestFit="1" customWidth="1"/>
    <col min="24" max="24" width="15.26953125" bestFit="1" customWidth="1"/>
    <col min="25" max="25" width="6.6328125" bestFit="1" customWidth="1"/>
    <col min="26" max="26" width="6.453125" bestFit="1" customWidth="1"/>
    <col min="27" max="28" width="6.90625" bestFit="1" customWidth="1"/>
    <col min="29" max="29" width="9.54296875" bestFit="1" customWidth="1"/>
    <col min="30" max="30" width="10.7265625" bestFit="1" customWidth="1"/>
  </cols>
  <sheetData>
    <row r="1" spans="1:33" x14ac:dyDescent="0.35">
      <c r="A1" s="46" t="s">
        <v>19</v>
      </c>
      <c r="B1" s="46" t="s">
        <v>2</v>
      </c>
      <c r="C1" s="46" t="s">
        <v>35</v>
      </c>
      <c r="D1" s="46" t="s">
        <v>4</v>
      </c>
      <c r="E1" s="46" t="s">
        <v>6</v>
      </c>
      <c r="F1" s="46" t="s">
        <v>8</v>
      </c>
      <c r="G1" s="46" t="s">
        <v>208</v>
      </c>
    </row>
    <row r="2" spans="1:33" x14ac:dyDescent="0.35">
      <c r="A2" s="21">
        <v>44166</v>
      </c>
      <c r="B2" t="s">
        <v>9</v>
      </c>
      <c r="C2" t="s">
        <v>16</v>
      </c>
      <c r="D2" t="s">
        <v>52</v>
      </c>
      <c r="E2" t="s">
        <v>11</v>
      </c>
      <c r="F2">
        <v>1116</v>
      </c>
      <c r="G2" s="35">
        <v>4.2869963999999952</v>
      </c>
    </row>
    <row r="3" spans="1:33" x14ac:dyDescent="0.35">
      <c r="A3" s="21">
        <v>44166</v>
      </c>
      <c r="B3" t="s">
        <v>9</v>
      </c>
      <c r="C3" t="s">
        <v>16</v>
      </c>
      <c r="D3" t="s">
        <v>53</v>
      </c>
      <c r="E3" t="s">
        <v>11</v>
      </c>
      <c r="F3">
        <v>3003</v>
      </c>
      <c r="G3" s="35">
        <v>13.748312199999997</v>
      </c>
    </row>
    <row r="4" spans="1:33" x14ac:dyDescent="0.35">
      <c r="A4" s="21">
        <v>44166</v>
      </c>
      <c r="B4" t="s">
        <v>9</v>
      </c>
      <c r="C4" t="s">
        <v>16</v>
      </c>
      <c r="D4" t="s">
        <v>60</v>
      </c>
      <c r="E4" t="s">
        <v>11</v>
      </c>
      <c r="F4">
        <v>2962</v>
      </c>
      <c r="G4" s="35">
        <v>7.3216708000000006</v>
      </c>
    </row>
    <row r="5" spans="1:33" x14ac:dyDescent="0.35">
      <c r="A5" s="21">
        <v>44166</v>
      </c>
      <c r="B5" t="s">
        <v>9</v>
      </c>
      <c r="C5" t="s">
        <v>16</v>
      </c>
      <c r="D5" t="s">
        <v>64</v>
      </c>
      <c r="E5" t="s">
        <v>13</v>
      </c>
      <c r="F5">
        <v>1004</v>
      </c>
      <c r="G5" s="35">
        <v>3.7710001000000002</v>
      </c>
    </row>
    <row r="6" spans="1:33" x14ac:dyDescent="0.35">
      <c r="A6" s="21">
        <v>44166</v>
      </c>
      <c r="B6" t="s">
        <v>9</v>
      </c>
      <c r="C6" t="s">
        <v>16</v>
      </c>
      <c r="D6" t="s">
        <v>124</v>
      </c>
      <c r="E6" t="s">
        <v>11</v>
      </c>
      <c r="F6">
        <v>555</v>
      </c>
      <c r="G6" s="35">
        <v>1.5228668000000003</v>
      </c>
    </row>
    <row r="7" spans="1:33" x14ac:dyDescent="0.35">
      <c r="A7" s="21">
        <v>44166</v>
      </c>
      <c r="B7" t="s">
        <v>9</v>
      </c>
      <c r="C7" t="s">
        <v>16</v>
      </c>
      <c r="D7" t="s">
        <v>126</v>
      </c>
      <c r="E7" t="s">
        <v>11</v>
      </c>
      <c r="F7">
        <v>874</v>
      </c>
      <c r="G7" s="35">
        <v>4.0263055999999997</v>
      </c>
      <c r="AD7" s="21"/>
      <c r="AE7" s="21"/>
    </row>
    <row r="8" spans="1:33" x14ac:dyDescent="0.35">
      <c r="A8" s="21">
        <v>44166</v>
      </c>
      <c r="B8" t="s">
        <v>9</v>
      </c>
      <c r="C8" t="s">
        <v>16</v>
      </c>
      <c r="D8" t="s">
        <v>149</v>
      </c>
      <c r="E8" t="s">
        <v>15</v>
      </c>
      <c r="F8">
        <v>658</v>
      </c>
      <c r="G8" s="35">
        <v>7.5823352000000002</v>
      </c>
      <c r="AE8" s="37"/>
      <c r="AF8" s="37"/>
      <c r="AG8" s="37"/>
    </row>
    <row r="9" spans="1:33" x14ac:dyDescent="0.35">
      <c r="A9" s="21">
        <v>44166</v>
      </c>
      <c r="B9" t="s">
        <v>9</v>
      </c>
      <c r="C9" t="s">
        <v>16</v>
      </c>
      <c r="D9" t="s">
        <v>152</v>
      </c>
      <c r="E9" t="s">
        <v>643</v>
      </c>
      <c r="F9">
        <v>649</v>
      </c>
      <c r="G9" s="35">
        <v>7.1512099999999998</v>
      </c>
      <c r="AE9" s="37"/>
      <c r="AF9" s="37"/>
      <c r="AG9" s="37"/>
    </row>
    <row r="10" spans="1:33" x14ac:dyDescent="0.35">
      <c r="A10" s="21">
        <v>44166</v>
      </c>
      <c r="B10" t="s">
        <v>9</v>
      </c>
      <c r="C10" t="s">
        <v>16</v>
      </c>
      <c r="D10" t="s">
        <v>162</v>
      </c>
      <c r="E10" t="s">
        <v>11</v>
      </c>
      <c r="F10">
        <v>910</v>
      </c>
      <c r="G10" s="35">
        <v>2.2141665999999995</v>
      </c>
      <c r="AE10" s="37"/>
      <c r="AF10" s="37"/>
      <c r="AG10" s="37"/>
    </row>
    <row r="11" spans="1:33" x14ac:dyDescent="0.35">
      <c r="A11" s="21">
        <v>44166</v>
      </c>
      <c r="B11" t="s">
        <v>9</v>
      </c>
      <c r="C11" t="s">
        <v>16</v>
      </c>
      <c r="D11" t="s">
        <v>163</v>
      </c>
      <c r="E11" t="s">
        <v>11</v>
      </c>
      <c r="F11">
        <v>3410</v>
      </c>
      <c r="G11" s="35">
        <v>11.062033099999999</v>
      </c>
    </row>
    <row r="12" spans="1:33" x14ac:dyDescent="0.35">
      <c r="A12" s="21">
        <v>44166</v>
      </c>
      <c r="B12" t="s">
        <v>9</v>
      </c>
      <c r="C12" t="s">
        <v>16</v>
      </c>
      <c r="D12" t="s">
        <v>176</v>
      </c>
      <c r="E12" t="s">
        <v>11</v>
      </c>
      <c r="F12">
        <v>1890</v>
      </c>
      <c r="G12" s="35">
        <v>7.6658187000000035</v>
      </c>
    </row>
    <row r="13" spans="1:33" x14ac:dyDescent="0.35">
      <c r="A13" s="21">
        <v>44166</v>
      </c>
      <c r="B13" t="s">
        <v>9</v>
      </c>
      <c r="C13" t="s">
        <v>20</v>
      </c>
      <c r="D13" t="s">
        <v>60</v>
      </c>
      <c r="E13" t="s">
        <v>11</v>
      </c>
      <c r="F13">
        <v>896</v>
      </c>
      <c r="G13" s="35">
        <v>1.5434134000000008</v>
      </c>
    </row>
    <row r="14" spans="1:33" x14ac:dyDescent="0.35">
      <c r="A14" s="21">
        <v>44166</v>
      </c>
      <c r="B14" t="s">
        <v>9</v>
      </c>
      <c r="C14" t="s">
        <v>20</v>
      </c>
      <c r="D14" t="s">
        <v>66</v>
      </c>
      <c r="E14" t="s">
        <v>11</v>
      </c>
      <c r="F14">
        <v>732</v>
      </c>
      <c r="G14" s="35">
        <v>1.0467713999999999</v>
      </c>
    </row>
    <row r="15" spans="1:33" x14ac:dyDescent="0.35">
      <c r="A15" s="21">
        <v>44166</v>
      </c>
      <c r="B15" t="s">
        <v>9</v>
      </c>
      <c r="C15" t="s">
        <v>21</v>
      </c>
      <c r="D15" t="s">
        <v>53</v>
      </c>
      <c r="E15" t="s">
        <v>11</v>
      </c>
      <c r="F15">
        <v>828</v>
      </c>
      <c r="G15" s="35">
        <v>3.6831399999999999</v>
      </c>
    </row>
    <row r="16" spans="1:33" x14ac:dyDescent="0.35">
      <c r="A16" s="21">
        <v>44166</v>
      </c>
      <c r="B16" t="s">
        <v>9</v>
      </c>
      <c r="C16" t="s">
        <v>21</v>
      </c>
      <c r="D16" t="s">
        <v>66</v>
      </c>
      <c r="E16" t="s">
        <v>11</v>
      </c>
      <c r="F16">
        <v>532</v>
      </c>
      <c r="G16" s="35">
        <v>1.09846</v>
      </c>
    </row>
    <row r="17" spans="1:7" x14ac:dyDescent="0.35">
      <c r="A17" s="21">
        <v>44166</v>
      </c>
      <c r="B17" t="s">
        <v>9</v>
      </c>
      <c r="C17" t="s">
        <v>21</v>
      </c>
      <c r="D17" t="s">
        <v>96</v>
      </c>
      <c r="E17" t="s">
        <v>11</v>
      </c>
      <c r="F17">
        <v>1202</v>
      </c>
      <c r="G17" s="35">
        <v>4.1987300000000003</v>
      </c>
    </row>
    <row r="18" spans="1:7" x14ac:dyDescent="0.35">
      <c r="A18" s="21">
        <v>44166</v>
      </c>
      <c r="B18" t="s">
        <v>23</v>
      </c>
      <c r="C18" t="s">
        <v>23</v>
      </c>
      <c r="D18" t="s">
        <v>53</v>
      </c>
      <c r="E18" t="s">
        <v>11</v>
      </c>
      <c r="F18">
        <v>2887</v>
      </c>
      <c r="G18" s="35">
        <v>15.878500000000001</v>
      </c>
    </row>
    <row r="19" spans="1:7" x14ac:dyDescent="0.35">
      <c r="A19" s="21">
        <v>44166</v>
      </c>
      <c r="B19" t="s">
        <v>23</v>
      </c>
      <c r="C19" t="s">
        <v>23</v>
      </c>
      <c r="D19" t="s">
        <v>96</v>
      </c>
      <c r="E19" t="s">
        <v>11</v>
      </c>
      <c r="F19">
        <v>1798</v>
      </c>
      <c r="G19" s="35">
        <v>7.5515999999999996</v>
      </c>
    </row>
    <row r="20" spans="1:7" x14ac:dyDescent="0.35">
      <c r="A20" s="21">
        <v>44166</v>
      </c>
      <c r="B20" t="s">
        <v>23</v>
      </c>
      <c r="C20" t="s">
        <v>23</v>
      </c>
      <c r="D20" t="s">
        <v>199</v>
      </c>
      <c r="E20" t="s">
        <v>15</v>
      </c>
      <c r="F20">
        <v>1175</v>
      </c>
      <c r="G20" s="35">
        <v>17.625</v>
      </c>
    </row>
    <row r="21" spans="1:7" x14ac:dyDescent="0.35">
      <c r="A21" s="21">
        <v>44166</v>
      </c>
      <c r="B21" t="s">
        <v>23</v>
      </c>
      <c r="C21" t="s">
        <v>23</v>
      </c>
      <c r="D21" t="s">
        <v>172</v>
      </c>
      <c r="E21" t="s">
        <v>11</v>
      </c>
      <c r="F21">
        <v>688</v>
      </c>
      <c r="G21" s="35">
        <v>3.44</v>
      </c>
    </row>
    <row r="22" spans="1:7" x14ac:dyDescent="0.35">
      <c r="A22" s="21">
        <v>44166</v>
      </c>
      <c r="B22" t="s">
        <v>24</v>
      </c>
      <c r="C22" t="s">
        <v>25</v>
      </c>
      <c r="D22" t="s">
        <v>193</v>
      </c>
      <c r="E22" t="s">
        <v>13</v>
      </c>
      <c r="F22">
        <v>5472</v>
      </c>
      <c r="G22" s="35">
        <v>3.2979744000000002</v>
      </c>
    </row>
    <row r="23" spans="1:7" x14ac:dyDescent="0.35">
      <c r="A23" s="21">
        <v>44166</v>
      </c>
      <c r="B23" t="s">
        <v>24</v>
      </c>
      <c r="C23" t="s">
        <v>26</v>
      </c>
      <c r="D23" t="s">
        <v>184</v>
      </c>
      <c r="E23" t="s">
        <v>13</v>
      </c>
      <c r="F23">
        <v>1444</v>
      </c>
      <c r="G23" s="35">
        <v>1.0538228000000001</v>
      </c>
    </row>
    <row r="24" spans="1:7" x14ac:dyDescent="0.35">
      <c r="A24" s="21">
        <v>44166</v>
      </c>
      <c r="B24" t="s">
        <v>24</v>
      </c>
      <c r="C24" t="s">
        <v>26</v>
      </c>
      <c r="D24" t="s">
        <v>74</v>
      </c>
      <c r="E24" t="s">
        <v>15</v>
      </c>
      <c r="F24">
        <v>624</v>
      </c>
      <c r="G24" s="35">
        <v>1.1007984000000002</v>
      </c>
    </row>
    <row r="25" spans="1:7" x14ac:dyDescent="0.35">
      <c r="A25" s="21">
        <v>44166</v>
      </c>
      <c r="B25" t="s">
        <v>24</v>
      </c>
      <c r="C25" t="s">
        <v>26</v>
      </c>
      <c r="D25" t="s">
        <v>193</v>
      </c>
      <c r="E25" t="s">
        <v>13</v>
      </c>
      <c r="F25">
        <v>2256</v>
      </c>
      <c r="G25" s="35">
        <v>1.3596911999999999</v>
      </c>
    </row>
    <row r="26" spans="1:7" x14ac:dyDescent="0.35">
      <c r="A26" s="21">
        <v>44166</v>
      </c>
      <c r="B26" t="s">
        <v>24</v>
      </c>
      <c r="C26" t="s">
        <v>26</v>
      </c>
      <c r="D26" t="s">
        <v>194</v>
      </c>
      <c r="E26" t="s">
        <v>13</v>
      </c>
      <c r="F26">
        <v>528</v>
      </c>
      <c r="G26" s="35">
        <v>0.78747</v>
      </c>
    </row>
    <row r="27" spans="1:7" x14ac:dyDescent="0.35">
      <c r="A27" s="21">
        <v>44166</v>
      </c>
      <c r="B27" t="s">
        <v>24</v>
      </c>
      <c r="C27" t="s">
        <v>27</v>
      </c>
      <c r="D27" t="s">
        <v>60</v>
      </c>
      <c r="E27" t="s">
        <v>11</v>
      </c>
      <c r="F27">
        <v>2369</v>
      </c>
      <c r="G27" s="35">
        <v>3.6862483999999998</v>
      </c>
    </row>
    <row r="28" spans="1:7" x14ac:dyDescent="0.35">
      <c r="A28" s="21">
        <v>44166</v>
      </c>
      <c r="B28" t="s">
        <v>24</v>
      </c>
      <c r="C28" t="s">
        <v>27</v>
      </c>
      <c r="D28" t="s">
        <v>184</v>
      </c>
      <c r="E28" t="s">
        <v>13</v>
      </c>
      <c r="F28">
        <v>1548</v>
      </c>
      <c r="G28" s="35">
        <v>1.0829657000000001</v>
      </c>
    </row>
    <row r="29" spans="1:7" x14ac:dyDescent="0.35">
      <c r="A29" s="21">
        <v>44166</v>
      </c>
      <c r="B29" t="s">
        <v>24</v>
      </c>
      <c r="C29" t="s">
        <v>27</v>
      </c>
      <c r="D29" t="s">
        <v>66</v>
      </c>
      <c r="E29" t="s">
        <v>11</v>
      </c>
      <c r="F29">
        <v>3150</v>
      </c>
      <c r="G29" s="35">
        <v>4.099221899999999</v>
      </c>
    </row>
    <row r="30" spans="1:7" x14ac:dyDescent="0.35">
      <c r="A30" s="21">
        <v>44166</v>
      </c>
      <c r="B30" t="s">
        <v>24</v>
      </c>
      <c r="C30" t="s">
        <v>27</v>
      </c>
      <c r="D30" t="s">
        <v>74</v>
      </c>
      <c r="E30" t="s">
        <v>15</v>
      </c>
      <c r="F30">
        <v>1152</v>
      </c>
      <c r="G30" s="35">
        <v>1.9942838000000003</v>
      </c>
    </row>
    <row r="31" spans="1:7" x14ac:dyDescent="0.35">
      <c r="A31" s="21">
        <v>44166</v>
      </c>
      <c r="B31" t="s">
        <v>24</v>
      </c>
      <c r="C31" t="s">
        <v>27</v>
      </c>
      <c r="D31" t="s">
        <v>106</v>
      </c>
      <c r="E31" t="s">
        <v>11</v>
      </c>
      <c r="F31">
        <v>1500</v>
      </c>
      <c r="G31" s="35">
        <v>2.7036700999999996</v>
      </c>
    </row>
    <row r="32" spans="1:7" x14ac:dyDescent="0.35">
      <c r="A32" s="21">
        <v>44166</v>
      </c>
      <c r="B32" t="s">
        <v>24</v>
      </c>
      <c r="C32" t="s">
        <v>27</v>
      </c>
      <c r="D32" t="s">
        <v>193</v>
      </c>
      <c r="E32" t="s">
        <v>13</v>
      </c>
      <c r="F32">
        <v>918</v>
      </c>
      <c r="G32" s="35">
        <v>0.55580399999999996</v>
      </c>
    </row>
    <row r="33" spans="1:7" x14ac:dyDescent="0.35">
      <c r="A33" s="21">
        <v>44166</v>
      </c>
      <c r="B33" t="s">
        <v>24</v>
      </c>
      <c r="C33" t="s">
        <v>27</v>
      </c>
      <c r="D33" t="s">
        <v>163</v>
      </c>
      <c r="E33" t="s">
        <v>11</v>
      </c>
      <c r="F33">
        <v>1314</v>
      </c>
      <c r="G33" s="35">
        <v>3.0137012999999993</v>
      </c>
    </row>
    <row r="34" spans="1:7" x14ac:dyDescent="0.35">
      <c r="A34" s="21">
        <v>44166</v>
      </c>
      <c r="B34" t="s">
        <v>24</v>
      </c>
      <c r="C34" t="s">
        <v>27</v>
      </c>
      <c r="D34" t="s">
        <v>176</v>
      </c>
      <c r="E34" t="s">
        <v>11</v>
      </c>
      <c r="F34">
        <v>1680</v>
      </c>
      <c r="G34" s="35">
        <v>4.8198662000000008</v>
      </c>
    </row>
    <row r="35" spans="1:7" x14ac:dyDescent="0.35">
      <c r="A35" s="21">
        <v>44166</v>
      </c>
      <c r="B35" t="s">
        <v>24</v>
      </c>
      <c r="C35" t="s">
        <v>28</v>
      </c>
      <c r="D35" t="s">
        <v>184</v>
      </c>
      <c r="E35" t="s">
        <v>13</v>
      </c>
      <c r="F35">
        <v>864</v>
      </c>
      <c r="G35" s="35">
        <v>0.63081639999999994</v>
      </c>
    </row>
    <row r="36" spans="1:7" x14ac:dyDescent="0.35">
      <c r="A36" s="21">
        <v>44166</v>
      </c>
      <c r="B36" t="s">
        <v>24</v>
      </c>
      <c r="C36" t="s">
        <v>28</v>
      </c>
      <c r="D36" t="s">
        <v>193</v>
      </c>
      <c r="E36" t="s">
        <v>13</v>
      </c>
      <c r="F36">
        <v>912</v>
      </c>
      <c r="G36" s="35">
        <v>0.54966240000000011</v>
      </c>
    </row>
    <row r="37" spans="1:7" x14ac:dyDescent="0.35">
      <c r="A37" s="21">
        <v>44166</v>
      </c>
      <c r="B37" t="s">
        <v>24</v>
      </c>
      <c r="C37" t="s">
        <v>29</v>
      </c>
      <c r="D37" t="s">
        <v>60</v>
      </c>
      <c r="E37" t="s">
        <v>11</v>
      </c>
      <c r="F37">
        <v>852</v>
      </c>
      <c r="G37" s="35">
        <v>1.3295760000000001</v>
      </c>
    </row>
    <row r="38" spans="1:7" x14ac:dyDescent="0.35">
      <c r="A38" s="21">
        <v>44166</v>
      </c>
      <c r="B38" t="s">
        <v>24</v>
      </c>
      <c r="C38" t="s">
        <v>29</v>
      </c>
      <c r="D38" t="s">
        <v>184</v>
      </c>
      <c r="E38" t="s">
        <v>13</v>
      </c>
      <c r="F38">
        <v>3871</v>
      </c>
      <c r="G38" s="35">
        <v>2.8352446999999996</v>
      </c>
    </row>
    <row r="39" spans="1:7" x14ac:dyDescent="0.35">
      <c r="A39" s="21">
        <v>44166</v>
      </c>
      <c r="B39" t="s">
        <v>24</v>
      </c>
      <c r="C39" t="s">
        <v>29</v>
      </c>
      <c r="D39" t="s">
        <v>66</v>
      </c>
      <c r="E39" t="s">
        <v>11</v>
      </c>
      <c r="F39">
        <v>636</v>
      </c>
      <c r="G39" s="35">
        <v>0.82346629999999987</v>
      </c>
    </row>
    <row r="40" spans="1:7" x14ac:dyDescent="0.35">
      <c r="A40" s="21">
        <v>44166</v>
      </c>
      <c r="B40" t="s">
        <v>24</v>
      </c>
      <c r="C40" t="s">
        <v>29</v>
      </c>
      <c r="D40" t="s">
        <v>106</v>
      </c>
      <c r="E40" t="s">
        <v>11</v>
      </c>
      <c r="F40">
        <v>672</v>
      </c>
      <c r="G40" s="35">
        <v>1.1865937999999998</v>
      </c>
    </row>
    <row r="41" spans="1:7" x14ac:dyDescent="0.35">
      <c r="A41" s="21">
        <v>44166</v>
      </c>
      <c r="B41" t="s">
        <v>24</v>
      </c>
      <c r="C41" t="s">
        <v>29</v>
      </c>
      <c r="D41" t="s">
        <v>195</v>
      </c>
      <c r="E41" t="s">
        <v>15</v>
      </c>
      <c r="F41">
        <v>864</v>
      </c>
      <c r="G41" s="35">
        <v>1.5234743999999998</v>
      </c>
    </row>
    <row r="42" spans="1:7" x14ac:dyDescent="0.35">
      <c r="A42" s="21">
        <v>44166</v>
      </c>
      <c r="B42" t="s">
        <v>24</v>
      </c>
      <c r="C42" t="s">
        <v>29</v>
      </c>
      <c r="D42" t="s">
        <v>196</v>
      </c>
      <c r="E42" t="s">
        <v>15</v>
      </c>
      <c r="F42">
        <v>840</v>
      </c>
      <c r="G42" s="35">
        <v>1.4811642999999999</v>
      </c>
    </row>
    <row r="43" spans="1:7" x14ac:dyDescent="0.35">
      <c r="A43" s="21">
        <v>44166</v>
      </c>
      <c r="B43" t="s">
        <v>24</v>
      </c>
      <c r="C43" t="s">
        <v>29</v>
      </c>
      <c r="D43" t="s">
        <v>193</v>
      </c>
      <c r="E43" t="s">
        <v>13</v>
      </c>
      <c r="F43">
        <v>2816</v>
      </c>
      <c r="G43" s="35">
        <v>1.6972032000000001</v>
      </c>
    </row>
    <row r="44" spans="1:7" x14ac:dyDescent="0.35">
      <c r="A44" s="21">
        <v>44166</v>
      </c>
      <c r="B44" t="s">
        <v>24</v>
      </c>
      <c r="C44" t="s">
        <v>29</v>
      </c>
      <c r="D44" t="s">
        <v>194</v>
      </c>
      <c r="E44" t="s">
        <v>13</v>
      </c>
      <c r="F44">
        <v>1260</v>
      </c>
      <c r="G44" s="35">
        <v>1.8760315999999997</v>
      </c>
    </row>
    <row r="45" spans="1:7" x14ac:dyDescent="0.35">
      <c r="A45" s="21">
        <v>44166</v>
      </c>
      <c r="B45" t="s">
        <v>24</v>
      </c>
      <c r="C45" t="s">
        <v>30</v>
      </c>
      <c r="D45" t="s">
        <v>53</v>
      </c>
      <c r="E45" t="s">
        <v>11</v>
      </c>
      <c r="F45">
        <v>648</v>
      </c>
      <c r="G45" s="35">
        <v>2.1028172000000005</v>
      </c>
    </row>
    <row r="46" spans="1:7" x14ac:dyDescent="0.35">
      <c r="A46" s="21">
        <v>44166</v>
      </c>
      <c r="B46" t="s">
        <v>24</v>
      </c>
      <c r="C46" t="s">
        <v>30</v>
      </c>
      <c r="D46" t="s">
        <v>60</v>
      </c>
      <c r="E46" t="s">
        <v>11</v>
      </c>
      <c r="F46">
        <v>887</v>
      </c>
      <c r="G46" s="35">
        <v>1.3868418999999996</v>
      </c>
    </row>
    <row r="47" spans="1:7" x14ac:dyDescent="0.35">
      <c r="A47" s="21">
        <v>44166</v>
      </c>
      <c r="B47" t="s">
        <v>24</v>
      </c>
      <c r="C47" t="s">
        <v>30</v>
      </c>
      <c r="D47" t="s">
        <v>184</v>
      </c>
      <c r="E47" t="s">
        <v>13</v>
      </c>
      <c r="F47">
        <v>4656</v>
      </c>
      <c r="G47" s="35">
        <v>3.399713999999999</v>
      </c>
    </row>
    <row r="48" spans="1:7" x14ac:dyDescent="0.35">
      <c r="A48" s="21">
        <v>44166</v>
      </c>
      <c r="B48" t="s">
        <v>24</v>
      </c>
      <c r="C48" t="s">
        <v>30</v>
      </c>
      <c r="D48" t="s">
        <v>64</v>
      </c>
      <c r="E48" t="s">
        <v>13</v>
      </c>
      <c r="F48">
        <v>612</v>
      </c>
      <c r="G48" s="35">
        <v>1.9537211000000001</v>
      </c>
    </row>
    <row r="49" spans="1:7" x14ac:dyDescent="0.35">
      <c r="A49" s="21">
        <v>44166</v>
      </c>
      <c r="B49" t="s">
        <v>24</v>
      </c>
      <c r="C49" t="s">
        <v>30</v>
      </c>
      <c r="D49" t="s">
        <v>66</v>
      </c>
      <c r="E49" t="s">
        <v>11</v>
      </c>
      <c r="F49">
        <v>1428</v>
      </c>
      <c r="G49" s="35">
        <v>1.8536584999999999</v>
      </c>
    </row>
    <row r="50" spans="1:7" x14ac:dyDescent="0.35">
      <c r="A50" s="21">
        <v>44166</v>
      </c>
      <c r="B50" t="s">
        <v>24</v>
      </c>
      <c r="C50" t="s">
        <v>30</v>
      </c>
      <c r="D50" t="s">
        <v>74</v>
      </c>
      <c r="E50" t="s">
        <v>15</v>
      </c>
      <c r="F50">
        <v>2424</v>
      </c>
      <c r="G50" s="35">
        <v>4.2760368</v>
      </c>
    </row>
    <row r="51" spans="1:7" x14ac:dyDescent="0.35">
      <c r="A51" s="21">
        <v>44166</v>
      </c>
      <c r="B51" t="s">
        <v>24</v>
      </c>
      <c r="C51" t="s">
        <v>30</v>
      </c>
      <c r="D51" t="s">
        <v>96</v>
      </c>
      <c r="E51" t="s">
        <v>11</v>
      </c>
      <c r="F51">
        <v>516</v>
      </c>
      <c r="G51" s="35">
        <v>1.2643747999999999</v>
      </c>
    </row>
    <row r="52" spans="1:7" x14ac:dyDescent="0.35">
      <c r="A52" s="21">
        <v>44166</v>
      </c>
      <c r="B52" t="s">
        <v>24</v>
      </c>
      <c r="C52" t="s">
        <v>30</v>
      </c>
      <c r="D52" t="s">
        <v>106</v>
      </c>
      <c r="E52" t="s">
        <v>11</v>
      </c>
      <c r="F52">
        <v>797</v>
      </c>
      <c r="G52" s="35">
        <v>1.4107290999999995</v>
      </c>
    </row>
    <row r="53" spans="1:7" x14ac:dyDescent="0.35">
      <c r="A53" s="21">
        <v>44166</v>
      </c>
      <c r="B53" t="s">
        <v>24</v>
      </c>
      <c r="C53" t="s">
        <v>30</v>
      </c>
      <c r="D53" t="s">
        <v>195</v>
      </c>
      <c r="E53" t="s">
        <v>15</v>
      </c>
      <c r="F53">
        <v>696</v>
      </c>
      <c r="G53" s="35">
        <v>1.2269920999999999</v>
      </c>
    </row>
    <row r="54" spans="1:7" x14ac:dyDescent="0.35">
      <c r="A54" s="21">
        <v>44166</v>
      </c>
      <c r="B54" t="s">
        <v>24</v>
      </c>
      <c r="C54" t="s">
        <v>30</v>
      </c>
      <c r="D54" t="s">
        <v>196</v>
      </c>
      <c r="E54" t="s">
        <v>15</v>
      </c>
      <c r="F54">
        <v>696</v>
      </c>
      <c r="G54" s="35">
        <v>1.2269920999999999</v>
      </c>
    </row>
    <row r="55" spans="1:7" x14ac:dyDescent="0.35">
      <c r="A55" s="21">
        <v>44166</v>
      </c>
      <c r="B55" t="s">
        <v>24</v>
      </c>
      <c r="C55" t="s">
        <v>30</v>
      </c>
      <c r="D55" t="s">
        <v>193</v>
      </c>
      <c r="E55" t="s">
        <v>13</v>
      </c>
      <c r="F55">
        <v>3696</v>
      </c>
      <c r="G55" s="35">
        <v>2.2275791999999996</v>
      </c>
    </row>
    <row r="56" spans="1:7" x14ac:dyDescent="0.35">
      <c r="A56" s="21">
        <v>44166</v>
      </c>
      <c r="B56" t="s">
        <v>24</v>
      </c>
      <c r="C56" t="s">
        <v>30</v>
      </c>
      <c r="D56" t="s">
        <v>163</v>
      </c>
      <c r="E56" t="s">
        <v>11</v>
      </c>
      <c r="F56">
        <v>684</v>
      </c>
      <c r="G56" s="35">
        <v>1.6142131000000002</v>
      </c>
    </row>
    <row r="57" spans="1:7" x14ac:dyDescent="0.35">
      <c r="A57" s="21">
        <v>44166</v>
      </c>
      <c r="B57" t="s">
        <v>24</v>
      </c>
      <c r="C57" t="s">
        <v>30</v>
      </c>
      <c r="D57" t="s">
        <v>194</v>
      </c>
      <c r="E57" t="s">
        <v>13</v>
      </c>
      <c r="F57">
        <v>2376</v>
      </c>
      <c r="G57" s="35">
        <v>3.5376797999999994</v>
      </c>
    </row>
    <row r="58" spans="1:7" x14ac:dyDescent="0.35">
      <c r="A58" s="21">
        <v>44197</v>
      </c>
      <c r="B58" t="s">
        <v>9</v>
      </c>
      <c r="C58" t="s">
        <v>16</v>
      </c>
      <c r="D58" t="s">
        <v>52</v>
      </c>
      <c r="E58" t="s">
        <v>11</v>
      </c>
      <c r="F58">
        <v>1224</v>
      </c>
      <c r="G58" s="35">
        <v>4.7308795999999971</v>
      </c>
    </row>
    <row r="59" spans="1:7" x14ac:dyDescent="0.35">
      <c r="A59" s="21">
        <v>44197</v>
      </c>
      <c r="B59" t="s">
        <v>9</v>
      </c>
      <c r="C59" t="s">
        <v>16</v>
      </c>
      <c r="D59" t="s">
        <v>53</v>
      </c>
      <c r="E59" t="s">
        <v>11</v>
      </c>
      <c r="F59">
        <v>2556</v>
      </c>
      <c r="G59" s="35">
        <v>12.247513600000003</v>
      </c>
    </row>
    <row r="60" spans="1:7" x14ac:dyDescent="0.35">
      <c r="A60" s="21">
        <v>44197</v>
      </c>
      <c r="B60" t="s">
        <v>9</v>
      </c>
      <c r="C60" t="s">
        <v>16</v>
      </c>
      <c r="D60" t="s">
        <v>60</v>
      </c>
      <c r="E60" t="s">
        <v>11</v>
      </c>
      <c r="F60">
        <v>2756</v>
      </c>
      <c r="G60" s="35">
        <v>6.8252963000000015</v>
      </c>
    </row>
    <row r="61" spans="1:7" x14ac:dyDescent="0.35">
      <c r="A61" s="21">
        <v>44197</v>
      </c>
      <c r="B61" t="s">
        <v>9</v>
      </c>
      <c r="C61" t="s">
        <v>16</v>
      </c>
      <c r="D61" t="s">
        <v>64</v>
      </c>
      <c r="E61" t="s">
        <v>13</v>
      </c>
      <c r="F61">
        <v>738</v>
      </c>
      <c r="G61" s="35">
        <v>2.8525878999999992</v>
      </c>
    </row>
    <row r="62" spans="1:7" x14ac:dyDescent="0.35">
      <c r="A62" s="21">
        <v>44197</v>
      </c>
      <c r="B62" t="s">
        <v>9</v>
      </c>
      <c r="C62" t="s">
        <v>16</v>
      </c>
      <c r="D62" t="s">
        <v>65</v>
      </c>
      <c r="E62" t="s">
        <v>11</v>
      </c>
      <c r="F62">
        <v>502</v>
      </c>
      <c r="G62" s="35">
        <v>2.1702926000000002</v>
      </c>
    </row>
    <row r="63" spans="1:7" x14ac:dyDescent="0.35">
      <c r="A63" s="21">
        <v>44197</v>
      </c>
      <c r="B63" t="s">
        <v>9</v>
      </c>
      <c r="C63" t="s">
        <v>16</v>
      </c>
      <c r="D63" t="s">
        <v>66</v>
      </c>
      <c r="E63" t="s">
        <v>11</v>
      </c>
      <c r="F63">
        <v>3933</v>
      </c>
      <c r="G63" s="35">
        <v>8.0337064000000069</v>
      </c>
    </row>
    <row r="64" spans="1:7" x14ac:dyDescent="0.35">
      <c r="A64" s="21">
        <v>44197</v>
      </c>
      <c r="B64" t="s">
        <v>9</v>
      </c>
      <c r="C64" t="s">
        <v>16</v>
      </c>
      <c r="D64" t="s">
        <v>74</v>
      </c>
      <c r="E64" t="s">
        <v>15</v>
      </c>
      <c r="F64">
        <v>1030</v>
      </c>
      <c r="G64" s="35">
        <v>2.6105756999999987</v>
      </c>
    </row>
    <row r="65" spans="1:7" x14ac:dyDescent="0.35">
      <c r="A65" s="21">
        <v>44197</v>
      </c>
      <c r="B65" t="s">
        <v>9</v>
      </c>
      <c r="C65" t="s">
        <v>16</v>
      </c>
      <c r="D65" t="s">
        <v>89</v>
      </c>
      <c r="E65" t="s">
        <v>11</v>
      </c>
      <c r="F65">
        <v>1250</v>
      </c>
      <c r="G65" s="35">
        <v>4.8415293000000013</v>
      </c>
    </row>
    <row r="66" spans="1:7" x14ac:dyDescent="0.35">
      <c r="A66" s="21">
        <v>44197</v>
      </c>
      <c r="B66" t="s">
        <v>9</v>
      </c>
      <c r="C66" t="s">
        <v>16</v>
      </c>
      <c r="D66" t="s">
        <v>96</v>
      </c>
      <c r="E66" t="s">
        <v>11</v>
      </c>
      <c r="F66">
        <v>3317</v>
      </c>
      <c r="G66" s="35">
        <v>12.350071400000004</v>
      </c>
    </row>
    <row r="67" spans="1:7" x14ac:dyDescent="0.35">
      <c r="A67" s="21">
        <v>44197</v>
      </c>
      <c r="B67" t="s">
        <v>9</v>
      </c>
      <c r="C67" t="s">
        <v>16</v>
      </c>
      <c r="D67" t="s">
        <v>103</v>
      </c>
      <c r="E67" t="s">
        <v>11</v>
      </c>
      <c r="F67">
        <v>879</v>
      </c>
      <c r="G67" s="35">
        <v>3.4980072999999994</v>
      </c>
    </row>
    <row r="68" spans="1:7" x14ac:dyDescent="0.35">
      <c r="A68" s="21">
        <v>44197</v>
      </c>
      <c r="B68" t="s">
        <v>9</v>
      </c>
      <c r="C68" t="s">
        <v>16</v>
      </c>
      <c r="D68" t="s">
        <v>106</v>
      </c>
      <c r="E68" t="s">
        <v>11</v>
      </c>
      <c r="F68">
        <v>1459</v>
      </c>
      <c r="G68" s="35">
        <v>4.0786020999999995</v>
      </c>
    </row>
    <row r="69" spans="1:7" x14ac:dyDescent="0.35">
      <c r="A69" s="21">
        <v>44197</v>
      </c>
      <c r="B69" t="s">
        <v>9</v>
      </c>
      <c r="C69" t="s">
        <v>16</v>
      </c>
      <c r="D69" t="s">
        <v>197</v>
      </c>
      <c r="E69" t="s">
        <v>15</v>
      </c>
      <c r="F69">
        <v>710</v>
      </c>
      <c r="G69" s="35">
        <v>1.5949620000000002</v>
      </c>
    </row>
    <row r="70" spans="1:7" x14ac:dyDescent="0.35">
      <c r="A70" s="21">
        <v>44197</v>
      </c>
      <c r="B70" t="s">
        <v>9</v>
      </c>
      <c r="C70" t="s">
        <v>16</v>
      </c>
      <c r="D70" t="s">
        <v>124</v>
      </c>
      <c r="E70" t="s">
        <v>11</v>
      </c>
      <c r="F70">
        <v>713</v>
      </c>
      <c r="G70" s="35">
        <v>1.8486950999999998</v>
      </c>
    </row>
    <row r="71" spans="1:7" x14ac:dyDescent="0.35">
      <c r="A71" s="21">
        <v>44197</v>
      </c>
      <c r="B71" t="s">
        <v>9</v>
      </c>
      <c r="C71" t="s">
        <v>16</v>
      </c>
      <c r="D71" t="s">
        <v>126</v>
      </c>
      <c r="E71" t="s">
        <v>11</v>
      </c>
      <c r="F71">
        <v>770</v>
      </c>
      <c r="G71" s="35">
        <v>4.1842671000000005</v>
      </c>
    </row>
    <row r="72" spans="1:7" x14ac:dyDescent="0.35">
      <c r="A72" s="21">
        <v>44197</v>
      </c>
      <c r="B72" t="s">
        <v>9</v>
      </c>
      <c r="C72" t="s">
        <v>16</v>
      </c>
      <c r="D72" t="s">
        <v>132</v>
      </c>
      <c r="E72" t="s">
        <v>13</v>
      </c>
      <c r="F72">
        <v>613</v>
      </c>
      <c r="G72" s="35">
        <v>2.1394697000000003</v>
      </c>
    </row>
    <row r="73" spans="1:7" x14ac:dyDescent="0.35">
      <c r="A73" s="21">
        <v>44197</v>
      </c>
      <c r="B73" t="s">
        <v>9</v>
      </c>
      <c r="C73" t="s">
        <v>16</v>
      </c>
      <c r="D73" t="s">
        <v>149</v>
      </c>
      <c r="E73" t="s">
        <v>15</v>
      </c>
      <c r="F73">
        <v>680</v>
      </c>
      <c r="G73" s="35">
        <v>7.7617717999999991</v>
      </c>
    </row>
    <row r="74" spans="1:7" x14ac:dyDescent="0.35">
      <c r="A74" s="21">
        <v>44197</v>
      </c>
      <c r="B74" t="s">
        <v>9</v>
      </c>
      <c r="C74" t="s">
        <v>16</v>
      </c>
      <c r="D74" t="s">
        <v>152</v>
      </c>
      <c r="E74" t="s">
        <v>15</v>
      </c>
      <c r="F74">
        <v>530</v>
      </c>
      <c r="G74" s="35">
        <v>6.0220566999999994</v>
      </c>
    </row>
    <row r="75" spans="1:7" x14ac:dyDescent="0.35">
      <c r="A75" s="21">
        <v>44197</v>
      </c>
      <c r="B75" t="s">
        <v>9</v>
      </c>
      <c r="C75" t="s">
        <v>16</v>
      </c>
      <c r="D75" t="s">
        <v>162</v>
      </c>
      <c r="E75" t="s">
        <v>11</v>
      </c>
      <c r="F75">
        <v>746</v>
      </c>
      <c r="G75" s="35">
        <v>1.9332606000000003</v>
      </c>
    </row>
    <row r="76" spans="1:7" x14ac:dyDescent="0.35">
      <c r="A76" s="21">
        <v>44197</v>
      </c>
      <c r="B76" t="s">
        <v>9</v>
      </c>
      <c r="C76" t="s">
        <v>16</v>
      </c>
      <c r="D76" t="s">
        <v>163</v>
      </c>
      <c r="E76" t="s">
        <v>11</v>
      </c>
      <c r="F76">
        <v>2493</v>
      </c>
      <c r="G76" s="35">
        <v>8.037561099999996</v>
      </c>
    </row>
    <row r="77" spans="1:7" x14ac:dyDescent="0.35">
      <c r="A77" s="21">
        <v>44197</v>
      </c>
      <c r="B77" t="s">
        <v>9</v>
      </c>
      <c r="C77" t="s">
        <v>16</v>
      </c>
      <c r="D77" t="s">
        <v>167</v>
      </c>
      <c r="E77" t="s">
        <v>15</v>
      </c>
      <c r="F77">
        <v>551</v>
      </c>
      <c r="G77" s="35">
        <v>8.5182164</v>
      </c>
    </row>
    <row r="78" spans="1:7" x14ac:dyDescent="0.35">
      <c r="A78" s="21">
        <v>44197</v>
      </c>
      <c r="B78" t="s">
        <v>9</v>
      </c>
      <c r="C78" t="s">
        <v>16</v>
      </c>
      <c r="D78" t="s">
        <v>176</v>
      </c>
      <c r="E78" t="s">
        <v>11</v>
      </c>
      <c r="F78">
        <v>1823</v>
      </c>
      <c r="G78" s="35">
        <v>7.7051571999999995</v>
      </c>
    </row>
    <row r="79" spans="1:7" x14ac:dyDescent="0.35">
      <c r="A79" s="21">
        <v>44197</v>
      </c>
      <c r="B79" t="s">
        <v>9</v>
      </c>
      <c r="C79" t="s">
        <v>20</v>
      </c>
      <c r="D79" t="s">
        <v>60</v>
      </c>
      <c r="E79" t="s">
        <v>11</v>
      </c>
      <c r="F79">
        <v>565</v>
      </c>
      <c r="G79" s="35">
        <v>0.97324639999999996</v>
      </c>
    </row>
    <row r="80" spans="1:7" x14ac:dyDescent="0.35">
      <c r="A80" s="21">
        <v>44197</v>
      </c>
      <c r="B80" t="s">
        <v>9</v>
      </c>
      <c r="C80" t="s">
        <v>21</v>
      </c>
      <c r="D80" t="s">
        <v>53</v>
      </c>
      <c r="E80" t="s">
        <v>11</v>
      </c>
      <c r="F80">
        <v>662</v>
      </c>
      <c r="G80" s="35">
        <v>3.1734300000000002</v>
      </c>
    </row>
    <row r="81" spans="1:7" x14ac:dyDescent="0.35">
      <c r="A81" s="21">
        <v>44197</v>
      </c>
      <c r="B81" t="s">
        <v>9</v>
      </c>
      <c r="C81" t="s">
        <v>21</v>
      </c>
      <c r="D81" t="s">
        <v>66</v>
      </c>
      <c r="E81" t="s">
        <v>11</v>
      </c>
      <c r="F81">
        <v>850</v>
      </c>
      <c r="G81" s="35">
        <v>1.7959000000000001</v>
      </c>
    </row>
    <row r="82" spans="1:7" x14ac:dyDescent="0.35">
      <c r="A82" s="21">
        <v>44197</v>
      </c>
      <c r="B82" t="s">
        <v>9</v>
      </c>
      <c r="C82" t="s">
        <v>21</v>
      </c>
      <c r="D82" t="s">
        <v>96</v>
      </c>
      <c r="E82" t="s">
        <v>11</v>
      </c>
      <c r="F82">
        <v>1275</v>
      </c>
      <c r="G82" s="35">
        <v>4.8300400000000003</v>
      </c>
    </row>
    <row r="83" spans="1:7" x14ac:dyDescent="0.35">
      <c r="A83" s="21">
        <v>44197</v>
      </c>
      <c r="B83" t="s">
        <v>23</v>
      </c>
      <c r="C83" t="s">
        <v>23</v>
      </c>
      <c r="D83" t="s">
        <v>53</v>
      </c>
      <c r="E83" t="s">
        <v>11</v>
      </c>
      <c r="F83">
        <v>2583</v>
      </c>
      <c r="G83" s="35">
        <v>14.2065</v>
      </c>
    </row>
    <row r="84" spans="1:7" x14ac:dyDescent="0.35">
      <c r="A84" s="21">
        <v>44197</v>
      </c>
      <c r="B84" t="s">
        <v>23</v>
      </c>
      <c r="C84" t="s">
        <v>23</v>
      </c>
      <c r="D84" t="s">
        <v>96</v>
      </c>
      <c r="E84" t="s">
        <v>11</v>
      </c>
      <c r="F84">
        <v>1723</v>
      </c>
      <c r="G84" s="35">
        <v>7.2366000000000001</v>
      </c>
    </row>
    <row r="85" spans="1:7" x14ac:dyDescent="0.35">
      <c r="A85" s="21">
        <v>44197</v>
      </c>
      <c r="B85" t="s">
        <v>23</v>
      </c>
      <c r="C85" t="s">
        <v>23</v>
      </c>
      <c r="D85" t="s">
        <v>199</v>
      </c>
      <c r="E85" t="s">
        <v>15</v>
      </c>
      <c r="F85">
        <v>1752</v>
      </c>
      <c r="G85" s="35">
        <v>26.28</v>
      </c>
    </row>
    <row r="86" spans="1:7" x14ac:dyDescent="0.35">
      <c r="A86" s="21">
        <v>44197</v>
      </c>
      <c r="B86" t="s">
        <v>23</v>
      </c>
      <c r="C86" t="s">
        <v>23</v>
      </c>
      <c r="D86" t="s">
        <v>197</v>
      </c>
      <c r="E86" t="s">
        <v>15</v>
      </c>
      <c r="F86">
        <v>959</v>
      </c>
      <c r="G86" s="35">
        <v>2.54135</v>
      </c>
    </row>
    <row r="87" spans="1:7" x14ac:dyDescent="0.35">
      <c r="A87" s="21">
        <v>44197</v>
      </c>
      <c r="B87" t="s">
        <v>23</v>
      </c>
      <c r="C87" t="s">
        <v>23</v>
      </c>
      <c r="D87" t="s">
        <v>126</v>
      </c>
      <c r="E87" t="s">
        <v>11</v>
      </c>
      <c r="F87">
        <v>963</v>
      </c>
      <c r="G87" s="35">
        <v>5.7779999999999996</v>
      </c>
    </row>
    <row r="88" spans="1:7" x14ac:dyDescent="0.35">
      <c r="A88" s="21">
        <v>44197</v>
      </c>
      <c r="B88" t="s">
        <v>24</v>
      </c>
      <c r="C88" t="s">
        <v>26</v>
      </c>
      <c r="D88" t="s">
        <v>184</v>
      </c>
      <c r="E88" t="s">
        <v>13</v>
      </c>
      <c r="F88">
        <v>576</v>
      </c>
      <c r="G88" s="35">
        <v>0.42033199999999998</v>
      </c>
    </row>
    <row r="89" spans="1:7" x14ac:dyDescent="0.35">
      <c r="A89" s="21">
        <v>44197</v>
      </c>
      <c r="B89" t="s">
        <v>24</v>
      </c>
      <c r="C89" t="s">
        <v>27</v>
      </c>
      <c r="D89" t="s">
        <v>60</v>
      </c>
      <c r="E89" t="s">
        <v>11</v>
      </c>
      <c r="F89">
        <v>1470</v>
      </c>
      <c r="G89" s="35">
        <v>2.3218175999999988</v>
      </c>
    </row>
    <row r="90" spans="1:7" x14ac:dyDescent="0.35">
      <c r="A90" s="21">
        <v>44197</v>
      </c>
      <c r="B90" t="s">
        <v>24</v>
      </c>
      <c r="C90" t="s">
        <v>27</v>
      </c>
      <c r="D90" t="s">
        <v>184</v>
      </c>
      <c r="E90" t="s">
        <v>13</v>
      </c>
      <c r="F90">
        <v>720</v>
      </c>
      <c r="G90" s="35">
        <v>0.5184261</v>
      </c>
    </row>
    <row r="91" spans="1:7" x14ac:dyDescent="0.35">
      <c r="A91" s="21">
        <v>44197</v>
      </c>
      <c r="B91" t="s">
        <v>24</v>
      </c>
      <c r="C91" t="s">
        <v>27</v>
      </c>
      <c r="D91" t="s">
        <v>66</v>
      </c>
      <c r="E91" t="s">
        <v>11</v>
      </c>
      <c r="F91">
        <v>1570</v>
      </c>
      <c r="G91" s="35">
        <v>2.0702864000000001</v>
      </c>
    </row>
    <row r="92" spans="1:7" x14ac:dyDescent="0.35">
      <c r="A92" s="21">
        <v>44197</v>
      </c>
      <c r="B92" t="s">
        <v>24</v>
      </c>
      <c r="C92" t="s">
        <v>27</v>
      </c>
      <c r="D92" t="s">
        <v>74</v>
      </c>
      <c r="E92" t="s">
        <v>15</v>
      </c>
      <c r="F92">
        <v>996</v>
      </c>
      <c r="G92" s="35">
        <v>1.824549</v>
      </c>
    </row>
    <row r="93" spans="1:7" x14ac:dyDescent="0.35">
      <c r="A93" s="21">
        <v>44197</v>
      </c>
      <c r="B93" t="s">
        <v>24</v>
      </c>
      <c r="C93" t="s">
        <v>27</v>
      </c>
      <c r="D93" t="s">
        <v>106</v>
      </c>
      <c r="E93" t="s">
        <v>11</v>
      </c>
      <c r="F93">
        <v>778</v>
      </c>
      <c r="G93" s="35">
        <v>1.4394323999999998</v>
      </c>
    </row>
    <row r="94" spans="1:7" x14ac:dyDescent="0.35">
      <c r="A94" s="21">
        <v>44197</v>
      </c>
      <c r="B94" t="s">
        <v>24</v>
      </c>
      <c r="C94" t="s">
        <v>27</v>
      </c>
      <c r="D94" t="s">
        <v>176</v>
      </c>
      <c r="E94" t="s">
        <v>11</v>
      </c>
      <c r="F94">
        <v>864</v>
      </c>
      <c r="G94" s="35">
        <v>2.5883759999999993</v>
      </c>
    </row>
    <row r="95" spans="1:7" x14ac:dyDescent="0.35">
      <c r="A95" s="21">
        <v>44197</v>
      </c>
      <c r="B95" t="s">
        <v>24</v>
      </c>
      <c r="C95" t="s">
        <v>28</v>
      </c>
      <c r="D95" t="s">
        <v>60</v>
      </c>
      <c r="E95" t="s">
        <v>11</v>
      </c>
      <c r="F95">
        <v>576</v>
      </c>
      <c r="G95" s="35">
        <v>0.90058759999999993</v>
      </c>
    </row>
    <row r="96" spans="1:7" x14ac:dyDescent="0.35">
      <c r="A96" s="21">
        <v>44197</v>
      </c>
      <c r="B96" t="s">
        <v>24</v>
      </c>
      <c r="C96" t="s">
        <v>28</v>
      </c>
      <c r="D96" t="s">
        <v>66</v>
      </c>
      <c r="E96" t="s">
        <v>11</v>
      </c>
      <c r="F96">
        <v>732</v>
      </c>
      <c r="G96" s="35">
        <v>0.95019449999999983</v>
      </c>
    </row>
    <row r="97" spans="1:7" x14ac:dyDescent="0.35">
      <c r="A97" s="21">
        <v>44197</v>
      </c>
      <c r="B97" t="s">
        <v>24</v>
      </c>
      <c r="C97" t="s">
        <v>28</v>
      </c>
      <c r="D97" t="s">
        <v>74</v>
      </c>
      <c r="E97" t="s">
        <v>15</v>
      </c>
      <c r="F97">
        <v>895</v>
      </c>
      <c r="G97" s="35">
        <v>1.5788694999999999</v>
      </c>
    </row>
    <row r="98" spans="1:7" x14ac:dyDescent="0.35">
      <c r="A98" s="21">
        <v>44197</v>
      </c>
      <c r="B98" t="s">
        <v>24</v>
      </c>
      <c r="C98" t="s">
        <v>28</v>
      </c>
      <c r="D98" t="s">
        <v>193</v>
      </c>
      <c r="E98" t="s">
        <v>13</v>
      </c>
      <c r="F98">
        <v>1512</v>
      </c>
      <c r="G98" s="35">
        <v>0.91131119999999999</v>
      </c>
    </row>
    <row r="99" spans="1:7" x14ac:dyDescent="0.35">
      <c r="A99" s="21">
        <v>44197</v>
      </c>
      <c r="B99" t="s">
        <v>24</v>
      </c>
      <c r="C99" t="s">
        <v>29</v>
      </c>
      <c r="D99" t="s">
        <v>184</v>
      </c>
      <c r="E99" t="s">
        <v>13</v>
      </c>
      <c r="F99">
        <v>1405</v>
      </c>
      <c r="G99" s="35">
        <v>1.0344228</v>
      </c>
    </row>
    <row r="100" spans="1:7" x14ac:dyDescent="0.35">
      <c r="A100" s="21">
        <v>44197</v>
      </c>
      <c r="B100" t="s">
        <v>24</v>
      </c>
      <c r="C100" t="s">
        <v>29</v>
      </c>
      <c r="D100" t="s">
        <v>66</v>
      </c>
      <c r="E100" t="s">
        <v>11</v>
      </c>
      <c r="F100">
        <v>600</v>
      </c>
      <c r="G100" s="35">
        <v>0.7788484</v>
      </c>
    </row>
    <row r="101" spans="1:7" x14ac:dyDescent="0.35">
      <c r="A101" s="21">
        <v>44197</v>
      </c>
      <c r="B101" t="s">
        <v>24</v>
      </c>
      <c r="C101" t="s">
        <v>29</v>
      </c>
      <c r="D101" t="s">
        <v>74</v>
      </c>
      <c r="E101" t="s">
        <v>15</v>
      </c>
      <c r="F101">
        <v>1416</v>
      </c>
      <c r="G101" s="35">
        <v>2.4979656000000001</v>
      </c>
    </row>
    <row r="102" spans="1:7" x14ac:dyDescent="0.35">
      <c r="A102" s="21">
        <v>44197</v>
      </c>
      <c r="B102" t="s">
        <v>24</v>
      </c>
      <c r="C102" t="s">
        <v>29</v>
      </c>
      <c r="D102" t="s">
        <v>193</v>
      </c>
      <c r="E102" t="s">
        <v>13</v>
      </c>
      <c r="F102">
        <v>1080</v>
      </c>
      <c r="G102" s="35">
        <v>0.65091599999999994</v>
      </c>
    </row>
    <row r="103" spans="1:7" x14ac:dyDescent="0.35">
      <c r="A103" s="21">
        <v>44197</v>
      </c>
      <c r="B103" t="s">
        <v>24</v>
      </c>
      <c r="C103" t="s">
        <v>30</v>
      </c>
      <c r="D103" t="s">
        <v>60</v>
      </c>
      <c r="E103" t="s">
        <v>11</v>
      </c>
      <c r="F103">
        <v>1093</v>
      </c>
      <c r="G103" s="35">
        <v>1.7073639999999997</v>
      </c>
    </row>
    <row r="104" spans="1:7" x14ac:dyDescent="0.35">
      <c r="A104" s="21">
        <v>44197</v>
      </c>
      <c r="B104" t="s">
        <v>24</v>
      </c>
      <c r="C104" t="s">
        <v>30</v>
      </c>
      <c r="D104" t="s">
        <v>184</v>
      </c>
      <c r="E104" t="s">
        <v>13</v>
      </c>
      <c r="F104">
        <v>529</v>
      </c>
      <c r="G104" s="35">
        <v>0.38757620000000004</v>
      </c>
    </row>
    <row r="105" spans="1:7" x14ac:dyDescent="0.35">
      <c r="A105" s="21">
        <v>44197</v>
      </c>
      <c r="B105" t="s">
        <v>24</v>
      </c>
      <c r="C105" t="s">
        <v>30</v>
      </c>
      <c r="D105" t="s">
        <v>66</v>
      </c>
      <c r="E105" t="s">
        <v>11</v>
      </c>
      <c r="F105">
        <v>553</v>
      </c>
      <c r="G105" s="35">
        <v>0.71653979999999995</v>
      </c>
    </row>
    <row r="106" spans="1:7" x14ac:dyDescent="0.35">
      <c r="A106" s="21">
        <v>44197</v>
      </c>
      <c r="B106" t="s">
        <v>24</v>
      </c>
      <c r="C106" t="s">
        <v>30</v>
      </c>
      <c r="D106" t="s">
        <v>74</v>
      </c>
      <c r="E106" t="s">
        <v>15</v>
      </c>
      <c r="F106">
        <v>1104</v>
      </c>
      <c r="G106" s="35">
        <v>1.9475663999999995</v>
      </c>
    </row>
    <row r="107" spans="1:7" x14ac:dyDescent="0.35">
      <c r="A107" s="21">
        <v>44197</v>
      </c>
      <c r="B107" t="s">
        <v>24</v>
      </c>
      <c r="C107" t="s">
        <v>30</v>
      </c>
      <c r="D107" t="s">
        <v>96</v>
      </c>
      <c r="E107" t="s">
        <v>11</v>
      </c>
      <c r="F107">
        <v>565</v>
      </c>
      <c r="G107" s="35">
        <v>1.3975920000000002</v>
      </c>
    </row>
    <row r="108" spans="1:7" x14ac:dyDescent="0.35">
      <c r="A108" s="21">
        <v>44197</v>
      </c>
      <c r="B108" t="s">
        <v>24</v>
      </c>
      <c r="C108" t="s">
        <v>30</v>
      </c>
      <c r="D108" t="s">
        <v>193</v>
      </c>
      <c r="E108" t="s">
        <v>13</v>
      </c>
      <c r="F108">
        <v>6257</v>
      </c>
      <c r="G108" s="35">
        <v>3.7704912000000004</v>
      </c>
    </row>
    <row r="109" spans="1:7" x14ac:dyDescent="0.35">
      <c r="A109" s="21">
        <v>44197</v>
      </c>
      <c r="B109" t="s">
        <v>24</v>
      </c>
      <c r="C109" t="s">
        <v>30</v>
      </c>
      <c r="D109" t="s">
        <v>194</v>
      </c>
      <c r="E109" t="s">
        <v>13</v>
      </c>
      <c r="F109">
        <v>1836</v>
      </c>
      <c r="G109" s="35">
        <v>2.7334833999999995</v>
      </c>
    </row>
    <row r="110" spans="1:7" x14ac:dyDescent="0.35">
      <c r="A110" s="21">
        <v>44228</v>
      </c>
      <c r="B110" t="s">
        <v>9</v>
      </c>
      <c r="C110" t="s">
        <v>16</v>
      </c>
      <c r="D110" t="s">
        <v>52</v>
      </c>
      <c r="E110" t="s">
        <v>11</v>
      </c>
      <c r="F110">
        <v>1049</v>
      </c>
      <c r="G110" s="35">
        <v>4.1001289999999964</v>
      </c>
    </row>
    <row r="111" spans="1:7" x14ac:dyDescent="0.35">
      <c r="A111" s="21">
        <v>44228</v>
      </c>
      <c r="B111" t="s">
        <v>9</v>
      </c>
      <c r="C111" t="s">
        <v>16</v>
      </c>
      <c r="D111" t="s">
        <v>53</v>
      </c>
      <c r="E111" t="s">
        <v>11</v>
      </c>
      <c r="F111">
        <v>1914</v>
      </c>
      <c r="G111" s="35">
        <v>9.1171512999999997</v>
      </c>
    </row>
    <row r="112" spans="1:7" x14ac:dyDescent="0.35">
      <c r="A112" s="21">
        <v>44228</v>
      </c>
      <c r="B112" t="s">
        <v>9</v>
      </c>
      <c r="C112" t="s">
        <v>16</v>
      </c>
      <c r="D112" t="s">
        <v>60</v>
      </c>
      <c r="E112" t="s">
        <v>11</v>
      </c>
      <c r="F112">
        <v>2534</v>
      </c>
      <c r="G112" s="35">
        <v>6.0970812999999957</v>
      </c>
    </row>
    <row r="113" spans="1:7" x14ac:dyDescent="0.35">
      <c r="A113" s="21">
        <v>44228</v>
      </c>
      <c r="B113" t="s">
        <v>9</v>
      </c>
      <c r="C113" t="s">
        <v>16</v>
      </c>
      <c r="D113" t="s">
        <v>64</v>
      </c>
      <c r="E113" t="s">
        <v>13</v>
      </c>
      <c r="F113">
        <v>829</v>
      </c>
      <c r="G113" s="35">
        <v>3.1705502000000001</v>
      </c>
    </row>
    <row r="114" spans="1:7" x14ac:dyDescent="0.35">
      <c r="A114" s="21">
        <v>44228</v>
      </c>
      <c r="B114" t="s">
        <v>9</v>
      </c>
      <c r="C114" t="s">
        <v>16</v>
      </c>
      <c r="D114" t="s">
        <v>66</v>
      </c>
      <c r="E114" t="s">
        <v>11</v>
      </c>
      <c r="F114">
        <v>3345</v>
      </c>
      <c r="G114" s="35">
        <v>6.5960906999999853</v>
      </c>
    </row>
    <row r="115" spans="1:7" x14ac:dyDescent="0.35">
      <c r="A115" s="21">
        <v>44228</v>
      </c>
      <c r="B115" t="s">
        <v>9</v>
      </c>
      <c r="C115" t="s">
        <v>16</v>
      </c>
      <c r="D115" t="s">
        <v>74</v>
      </c>
      <c r="E115" t="s">
        <v>15</v>
      </c>
      <c r="F115">
        <v>823</v>
      </c>
      <c r="G115" s="35">
        <v>2.1110504999999997</v>
      </c>
    </row>
    <row r="116" spans="1:7" x14ac:dyDescent="0.35">
      <c r="A116" s="21">
        <v>44228</v>
      </c>
      <c r="B116" t="s">
        <v>9</v>
      </c>
      <c r="C116" t="s">
        <v>16</v>
      </c>
      <c r="D116" t="s">
        <v>89</v>
      </c>
      <c r="E116" t="s">
        <v>11</v>
      </c>
      <c r="F116">
        <v>1227</v>
      </c>
      <c r="G116" s="35">
        <v>4.3813940000000002</v>
      </c>
    </row>
    <row r="117" spans="1:7" x14ac:dyDescent="0.35">
      <c r="A117" s="21">
        <v>44228</v>
      </c>
      <c r="B117" t="s">
        <v>9</v>
      </c>
      <c r="C117" t="s">
        <v>16</v>
      </c>
      <c r="D117" t="s">
        <v>96</v>
      </c>
      <c r="E117" t="s">
        <v>11</v>
      </c>
      <c r="F117">
        <v>3378</v>
      </c>
      <c r="G117" s="35">
        <v>12.122061700000017</v>
      </c>
    </row>
    <row r="118" spans="1:7" x14ac:dyDescent="0.35">
      <c r="A118" s="21">
        <v>44228</v>
      </c>
      <c r="B118" t="s">
        <v>9</v>
      </c>
      <c r="C118" t="s">
        <v>16</v>
      </c>
      <c r="D118" t="s">
        <v>103</v>
      </c>
      <c r="E118" t="s">
        <v>11</v>
      </c>
      <c r="F118">
        <v>639</v>
      </c>
      <c r="G118" s="35">
        <v>2.42875</v>
      </c>
    </row>
    <row r="119" spans="1:7" x14ac:dyDescent="0.35">
      <c r="A119" s="21">
        <v>44228</v>
      </c>
      <c r="B119" t="s">
        <v>9</v>
      </c>
      <c r="C119" t="s">
        <v>16</v>
      </c>
      <c r="D119" t="s">
        <v>106</v>
      </c>
      <c r="E119" t="s">
        <v>11</v>
      </c>
      <c r="F119">
        <v>1353</v>
      </c>
      <c r="G119" s="35">
        <v>3.6533732999999997</v>
      </c>
    </row>
    <row r="120" spans="1:7" x14ac:dyDescent="0.35">
      <c r="A120" s="21">
        <v>44228</v>
      </c>
      <c r="B120" t="s">
        <v>9</v>
      </c>
      <c r="C120" t="s">
        <v>16</v>
      </c>
      <c r="D120" t="s">
        <v>124</v>
      </c>
      <c r="E120" t="s">
        <v>11</v>
      </c>
      <c r="F120">
        <v>685</v>
      </c>
      <c r="G120" s="35">
        <v>1.7655501999999998</v>
      </c>
    </row>
    <row r="121" spans="1:7" x14ac:dyDescent="0.35">
      <c r="A121" s="21">
        <v>44228</v>
      </c>
      <c r="B121" t="s">
        <v>9</v>
      </c>
      <c r="C121" t="s">
        <v>16</v>
      </c>
      <c r="D121" t="s">
        <v>126</v>
      </c>
      <c r="E121" t="s">
        <v>11</v>
      </c>
      <c r="F121">
        <v>1329</v>
      </c>
      <c r="G121" s="35">
        <v>6.1100878000000005</v>
      </c>
    </row>
    <row r="122" spans="1:7" x14ac:dyDescent="0.35">
      <c r="A122" s="21">
        <v>44228</v>
      </c>
      <c r="B122" t="s">
        <v>9</v>
      </c>
      <c r="C122" t="s">
        <v>16</v>
      </c>
      <c r="D122" t="s">
        <v>132</v>
      </c>
      <c r="E122" t="s">
        <v>13</v>
      </c>
      <c r="F122">
        <v>854</v>
      </c>
      <c r="G122" s="35">
        <v>2.9922251000000002</v>
      </c>
    </row>
    <row r="123" spans="1:7" x14ac:dyDescent="0.35">
      <c r="A123" s="21">
        <v>44228</v>
      </c>
      <c r="B123" t="s">
        <v>9</v>
      </c>
      <c r="C123" t="s">
        <v>16</v>
      </c>
      <c r="D123" t="s">
        <v>162</v>
      </c>
      <c r="E123" t="s">
        <v>11</v>
      </c>
      <c r="F123">
        <v>731</v>
      </c>
      <c r="G123" s="35">
        <v>1.8484879999999988</v>
      </c>
    </row>
    <row r="124" spans="1:7" x14ac:dyDescent="0.35">
      <c r="A124" s="21">
        <v>44228</v>
      </c>
      <c r="B124" t="s">
        <v>9</v>
      </c>
      <c r="C124" t="s">
        <v>16</v>
      </c>
      <c r="D124" t="s">
        <v>163</v>
      </c>
      <c r="E124" t="s">
        <v>11</v>
      </c>
      <c r="F124">
        <v>1788</v>
      </c>
      <c r="G124" s="35">
        <v>5.8157426999999986</v>
      </c>
    </row>
    <row r="125" spans="1:7" x14ac:dyDescent="0.35">
      <c r="A125" s="21">
        <v>44228</v>
      </c>
      <c r="B125" t="s">
        <v>9</v>
      </c>
      <c r="C125" t="s">
        <v>16</v>
      </c>
      <c r="D125" t="s">
        <v>176</v>
      </c>
      <c r="E125" t="s">
        <v>11</v>
      </c>
      <c r="F125">
        <v>2082</v>
      </c>
      <c r="G125" s="35">
        <v>8.2880228000000056</v>
      </c>
    </row>
    <row r="126" spans="1:7" x14ac:dyDescent="0.35">
      <c r="A126" s="21">
        <v>44228</v>
      </c>
      <c r="B126" t="s">
        <v>9</v>
      </c>
      <c r="C126" t="s">
        <v>20</v>
      </c>
      <c r="D126" t="s">
        <v>184</v>
      </c>
      <c r="E126" t="s">
        <v>13</v>
      </c>
      <c r="F126">
        <v>606</v>
      </c>
      <c r="G126" s="35">
        <v>0.47273950000000003</v>
      </c>
    </row>
    <row r="127" spans="1:7" x14ac:dyDescent="0.35">
      <c r="A127" s="21">
        <v>44228</v>
      </c>
      <c r="B127" t="s">
        <v>9</v>
      </c>
      <c r="C127" t="s">
        <v>20</v>
      </c>
      <c r="D127" t="s">
        <v>66</v>
      </c>
      <c r="E127" t="s">
        <v>11</v>
      </c>
      <c r="F127">
        <v>916</v>
      </c>
      <c r="G127" s="35">
        <v>1.3098946999999999</v>
      </c>
    </row>
    <row r="128" spans="1:7" x14ac:dyDescent="0.35">
      <c r="A128" s="21">
        <v>44228</v>
      </c>
      <c r="B128" t="s">
        <v>9</v>
      </c>
      <c r="C128" t="s">
        <v>21</v>
      </c>
      <c r="D128" t="s">
        <v>53</v>
      </c>
      <c r="E128" t="s">
        <v>11</v>
      </c>
      <c r="F128">
        <v>834</v>
      </c>
      <c r="G128" s="35">
        <v>3.5623999999999998</v>
      </c>
    </row>
    <row r="129" spans="1:7" x14ac:dyDescent="0.35">
      <c r="A129" s="21">
        <v>44228</v>
      </c>
      <c r="B129" t="s">
        <v>9</v>
      </c>
      <c r="C129" t="s">
        <v>21</v>
      </c>
      <c r="D129" t="s">
        <v>60</v>
      </c>
      <c r="E129" t="s">
        <v>11</v>
      </c>
      <c r="F129">
        <v>597</v>
      </c>
      <c r="G129" s="35">
        <v>1.4638</v>
      </c>
    </row>
    <row r="130" spans="1:7" x14ac:dyDescent="0.35">
      <c r="A130" s="21">
        <v>44228</v>
      </c>
      <c r="B130" t="s">
        <v>9</v>
      </c>
      <c r="C130" t="s">
        <v>21</v>
      </c>
      <c r="D130" t="s">
        <v>66</v>
      </c>
      <c r="E130" t="s">
        <v>11</v>
      </c>
      <c r="F130">
        <v>790</v>
      </c>
      <c r="G130" s="35">
        <v>1.62323</v>
      </c>
    </row>
    <row r="131" spans="1:7" x14ac:dyDescent="0.35">
      <c r="A131" s="21">
        <v>44228</v>
      </c>
      <c r="B131" t="s">
        <v>9</v>
      </c>
      <c r="C131" t="s">
        <v>21</v>
      </c>
      <c r="D131" t="s">
        <v>96</v>
      </c>
      <c r="E131" t="s">
        <v>11</v>
      </c>
      <c r="F131">
        <v>1122</v>
      </c>
      <c r="G131" s="35">
        <v>4.01722</v>
      </c>
    </row>
    <row r="132" spans="1:7" x14ac:dyDescent="0.35">
      <c r="A132" s="21">
        <v>44228</v>
      </c>
      <c r="B132" t="s">
        <v>23</v>
      </c>
      <c r="C132" t="s">
        <v>23</v>
      </c>
      <c r="D132" t="s">
        <v>53</v>
      </c>
      <c r="E132" t="s">
        <v>11</v>
      </c>
      <c r="F132">
        <v>2646</v>
      </c>
      <c r="G132" s="35">
        <v>17.31645082868997</v>
      </c>
    </row>
    <row r="133" spans="1:7" x14ac:dyDescent="0.35">
      <c r="A133" s="21">
        <v>44228</v>
      </c>
      <c r="B133" t="s">
        <v>23</v>
      </c>
      <c r="C133" t="s">
        <v>23</v>
      </c>
      <c r="D133" t="s">
        <v>60</v>
      </c>
      <c r="E133" t="s">
        <v>11</v>
      </c>
      <c r="F133">
        <v>736</v>
      </c>
      <c r="G133" s="35">
        <v>3.4216519110100023</v>
      </c>
    </row>
    <row r="134" spans="1:7" x14ac:dyDescent="0.35">
      <c r="A134" s="21">
        <v>44228</v>
      </c>
      <c r="B134" t="s">
        <v>23</v>
      </c>
      <c r="C134" t="s">
        <v>23</v>
      </c>
      <c r="D134" t="s">
        <v>66</v>
      </c>
      <c r="E134" t="s">
        <v>11</v>
      </c>
      <c r="F134">
        <v>744</v>
      </c>
      <c r="G134" s="35">
        <v>2.3224511708999964</v>
      </c>
    </row>
    <row r="135" spans="1:7" x14ac:dyDescent="0.35">
      <c r="A135" s="21">
        <v>44228</v>
      </c>
      <c r="B135" t="s">
        <v>23</v>
      </c>
      <c r="C135" t="s">
        <v>23</v>
      </c>
      <c r="D135" t="s">
        <v>74</v>
      </c>
      <c r="E135" t="s">
        <v>15</v>
      </c>
      <c r="F135">
        <v>519</v>
      </c>
      <c r="G135" s="35">
        <v>1.546400522419995</v>
      </c>
    </row>
    <row r="136" spans="1:7" x14ac:dyDescent="0.35">
      <c r="A136" s="21">
        <v>44228</v>
      </c>
      <c r="B136" t="s">
        <v>23</v>
      </c>
      <c r="C136" t="s">
        <v>23</v>
      </c>
      <c r="D136" t="s">
        <v>96</v>
      </c>
      <c r="E136" t="s">
        <v>11</v>
      </c>
      <c r="F136">
        <v>2299</v>
      </c>
      <c r="G136" s="35">
        <v>9.1474393979899862</v>
      </c>
    </row>
    <row r="137" spans="1:7" x14ac:dyDescent="0.35">
      <c r="A137" s="21">
        <v>44228</v>
      </c>
      <c r="B137" t="s">
        <v>23</v>
      </c>
      <c r="C137" t="s">
        <v>23</v>
      </c>
      <c r="D137" t="s">
        <v>199</v>
      </c>
      <c r="E137" t="s">
        <v>15</v>
      </c>
      <c r="F137">
        <v>2150</v>
      </c>
      <c r="G137" s="35">
        <v>32.190549171440658</v>
      </c>
    </row>
    <row r="138" spans="1:7" x14ac:dyDescent="0.35">
      <c r="A138" s="21">
        <v>44228</v>
      </c>
      <c r="B138" t="s">
        <v>23</v>
      </c>
      <c r="C138" t="s">
        <v>23</v>
      </c>
      <c r="D138" t="s">
        <v>197</v>
      </c>
      <c r="E138" t="s">
        <v>15</v>
      </c>
      <c r="F138">
        <v>1585</v>
      </c>
      <c r="G138" s="35">
        <v>0.23566332043999988</v>
      </c>
    </row>
    <row r="139" spans="1:7" x14ac:dyDescent="0.35">
      <c r="A139" s="21">
        <v>44228</v>
      </c>
      <c r="B139" t="s">
        <v>23</v>
      </c>
      <c r="C139" t="s">
        <v>23</v>
      </c>
      <c r="D139" t="s">
        <v>126</v>
      </c>
      <c r="E139" t="s">
        <v>11</v>
      </c>
      <c r="F139">
        <v>2016</v>
      </c>
      <c r="G139" s="35">
        <v>12.085465040450011</v>
      </c>
    </row>
    <row r="140" spans="1:7" x14ac:dyDescent="0.35">
      <c r="A140" s="21">
        <v>44228</v>
      </c>
      <c r="B140" t="s">
        <v>24</v>
      </c>
      <c r="C140" t="s">
        <v>26</v>
      </c>
      <c r="D140" t="s">
        <v>74</v>
      </c>
      <c r="E140" t="s">
        <v>15</v>
      </c>
      <c r="F140">
        <v>576</v>
      </c>
      <c r="G140" s="35">
        <v>0.99602880000000005</v>
      </c>
    </row>
    <row r="141" spans="1:7" x14ac:dyDescent="0.35">
      <c r="A141" s="21">
        <v>44228</v>
      </c>
      <c r="B141" t="s">
        <v>24</v>
      </c>
      <c r="C141" t="s">
        <v>27</v>
      </c>
      <c r="D141" t="s">
        <v>60</v>
      </c>
      <c r="E141" t="s">
        <v>11</v>
      </c>
      <c r="F141">
        <v>1920</v>
      </c>
      <c r="G141" s="35">
        <v>3.0105280999999988</v>
      </c>
    </row>
    <row r="142" spans="1:7" x14ac:dyDescent="0.35">
      <c r="A142" s="21">
        <v>44228</v>
      </c>
      <c r="B142" t="s">
        <v>24</v>
      </c>
      <c r="C142" t="s">
        <v>27</v>
      </c>
      <c r="D142" t="s">
        <v>184</v>
      </c>
      <c r="E142" t="s">
        <v>13</v>
      </c>
      <c r="F142">
        <v>1780</v>
      </c>
      <c r="G142" s="35">
        <v>1.2442595999999997</v>
      </c>
    </row>
    <row r="143" spans="1:7" x14ac:dyDescent="0.35">
      <c r="A143" s="21">
        <v>44228</v>
      </c>
      <c r="B143" t="s">
        <v>24</v>
      </c>
      <c r="C143" t="s">
        <v>27</v>
      </c>
      <c r="D143" t="s">
        <v>66</v>
      </c>
      <c r="E143" t="s">
        <v>11</v>
      </c>
      <c r="F143">
        <v>2426</v>
      </c>
      <c r="G143" s="35">
        <v>3.1620225</v>
      </c>
    </row>
    <row r="144" spans="1:7" x14ac:dyDescent="0.35">
      <c r="A144" s="21">
        <v>44228</v>
      </c>
      <c r="B144" t="s">
        <v>24</v>
      </c>
      <c r="C144" t="s">
        <v>27</v>
      </c>
      <c r="D144" t="s">
        <v>74</v>
      </c>
      <c r="E144" t="s">
        <v>15</v>
      </c>
      <c r="F144">
        <v>1317</v>
      </c>
      <c r="G144" s="35">
        <v>2.3367476999999997</v>
      </c>
    </row>
    <row r="145" spans="1:7" x14ac:dyDescent="0.35">
      <c r="A145" s="21">
        <v>44228</v>
      </c>
      <c r="B145" t="s">
        <v>24</v>
      </c>
      <c r="C145" t="s">
        <v>27</v>
      </c>
      <c r="D145" t="s">
        <v>106</v>
      </c>
      <c r="E145" t="s">
        <v>11</v>
      </c>
      <c r="F145">
        <v>1992</v>
      </c>
      <c r="G145" s="35">
        <v>3.4995873999999998</v>
      </c>
    </row>
    <row r="146" spans="1:7" x14ac:dyDescent="0.35">
      <c r="A146" s="21">
        <v>44228</v>
      </c>
      <c r="B146" t="s">
        <v>24</v>
      </c>
      <c r="C146" t="s">
        <v>27</v>
      </c>
      <c r="D146" t="s">
        <v>193</v>
      </c>
      <c r="E146" t="s">
        <v>13</v>
      </c>
      <c r="F146">
        <v>576</v>
      </c>
      <c r="G146" s="35">
        <v>0.3468</v>
      </c>
    </row>
    <row r="147" spans="1:7" x14ac:dyDescent="0.35">
      <c r="A147" s="21">
        <v>44228</v>
      </c>
      <c r="B147" t="s">
        <v>24</v>
      </c>
      <c r="C147" t="s">
        <v>27</v>
      </c>
      <c r="D147" t="s">
        <v>163</v>
      </c>
      <c r="E147" t="s">
        <v>11</v>
      </c>
      <c r="F147">
        <v>984</v>
      </c>
      <c r="G147" s="35">
        <v>2.2840900000000004</v>
      </c>
    </row>
    <row r="148" spans="1:7" x14ac:dyDescent="0.35">
      <c r="A148" s="21">
        <v>44228</v>
      </c>
      <c r="B148" t="s">
        <v>24</v>
      </c>
      <c r="C148" t="s">
        <v>28</v>
      </c>
      <c r="D148" t="s">
        <v>184</v>
      </c>
      <c r="E148" t="s">
        <v>13</v>
      </c>
      <c r="F148">
        <v>2865</v>
      </c>
      <c r="G148" s="35">
        <v>2.0910651000000002</v>
      </c>
    </row>
    <row r="149" spans="1:7" x14ac:dyDescent="0.35">
      <c r="A149" s="21">
        <v>44228</v>
      </c>
      <c r="B149" t="s">
        <v>24</v>
      </c>
      <c r="C149" t="s">
        <v>28</v>
      </c>
      <c r="D149" t="s">
        <v>74</v>
      </c>
      <c r="E149" t="s">
        <v>15</v>
      </c>
      <c r="F149">
        <v>637</v>
      </c>
      <c r="G149" s="35">
        <v>1.1237316999999998</v>
      </c>
    </row>
    <row r="150" spans="1:7" x14ac:dyDescent="0.35">
      <c r="A150" s="21">
        <v>44228</v>
      </c>
      <c r="B150" t="s">
        <v>24</v>
      </c>
      <c r="C150" t="s">
        <v>28</v>
      </c>
      <c r="D150" t="s">
        <v>194</v>
      </c>
      <c r="E150" t="s">
        <v>13</v>
      </c>
      <c r="F150">
        <v>532</v>
      </c>
      <c r="G150" s="35">
        <v>0.79210990000000003</v>
      </c>
    </row>
    <row r="151" spans="1:7" x14ac:dyDescent="0.35">
      <c r="A151" s="21">
        <v>44228</v>
      </c>
      <c r="B151" t="s">
        <v>24</v>
      </c>
      <c r="C151" t="s">
        <v>29</v>
      </c>
      <c r="D151" t="s">
        <v>184</v>
      </c>
      <c r="E151" t="s">
        <v>13</v>
      </c>
      <c r="F151">
        <v>2544</v>
      </c>
      <c r="G151" s="35">
        <v>1.8777012999999998</v>
      </c>
    </row>
    <row r="152" spans="1:7" x14ac:dyDescent="0.35">
      <c r="A152" s="21">
        <v>44228</v>
      </c>
      <c r="B152" t="s">
        <v>24</v>
      </c>
      <c r="C152" t="s">
        <v>29</v>
      </c>
      <c r="D152" t="s">
        <v>66</v>
      </c>
      <c r="E152" t="s">
        <v>11</v>
      </c>
      <c r="F152">
        <v>576</v>
      </c>
      <c r="G152" s="35">
        <v>0.74769329999999989</v>
      </c>
    </row>
    <row r="153" spans="1:7" x14ac:dyDescent="0.35">
      <c r="A153" s="21">
        <v>44228</v>
      </c>
      <c r="B153" t="s">
        <v>24</v>
      </c>
      <c r="C153" t="s">
        <v>29</v>
      </c>
      <c r="D153" t="s">
        <v>74</v>
      </c>
      <c r="E153" t="s">
        <v>15</v>
      </c>
      <c r="F153">
        <v>1344</v>
      </c>
      <c r="G153" s="35">
        <v>2.3709503999999995</v>
      </c>
    </row>
    <row r="154" spans="1:7" x14ac:dyDescent="0.35">
      <c r="A154" s="21">
        <v>44228</v>
      </c>
      <c r="B154" t="s">
        <v>24</v>
      </c>
      <c r="C154" t="s">
        <v>29</v>
      </c>
      <c r="D154" t="s">
        <v>194</v>
      </c>
      <c r="E154" t="s">
        <v>13</v>
      </c>
      <c r="F154">
        <v>884</v>
      </c>
      <c r="G154" s="35">
        <v>1.3162052</v>
      </c>
    </row>
    <row r="155" spans="1:7" x14ac:dyDescent="0.35">
      <c r="A155" s="21">
        <v>44228</v>
      </c>
      <c r="B155" t="s">
        <v>24</v>
      </c>
      <c r="C155" t="s">
        <v>30</v>
      </c>
      <c r="D155" t="s">
        <v>60</v>
      </c>
      <c r="E155" t="s">
        <v>11</v>
      </c>
      <c r="F155">
        <v>1080</v>
      </c>
      <c r="G155" s="35">
        <v>1.6758780000000002</v>
      </c>
    </row>
    <row r="156" spans="1:7" x14ac:dyDescent="0.35">
      <c r="A156" s="21">
        <v>44228</v>
      </c>
      <c r="B156" t="s">
        <v>24</v>
      </c>
      <c r="C156" t="s">
        <v>30</v>
      </c>
      <c r="D156" t="s">
        <v>184</v>
      </c>
      <c r="E156" t="s">
        <v>13</v>
      </c>
      <c r="F156">
        <v>4608</v>
      </c>
      <c r="G156" s="35">
        <v>3.3411752000000003</v>
      </c>
    </row>
    <row r="157" spans="1:7" x14ac:dyDescent="0.35">
      <c r="A157" s="21">
        <v>44228</v>
      </c>
      <c r="B157" t="s">
        <v>24</v>
      </c>
      <c r="C157" t="s">
        <v>30</v>
      </c>
      <c r="D157" t="s">
        <v>66</v>
      </c>
      <c r="E157" t="s">
        <v>11</v>
      </c>
      <c r="F157">
        <v>1188</v>
      </c>
      <c r="G157" s="35">
        <v>1.5315470000000004</v>
      </c>
    </row>
    <row r="158" spans="1:7" x14ac:dyDescent="0.35">
      <c r="A158" s="21">
        <v>44228</v>
      </c>
      <c r="B158" t="s">
        <v>24</v>
      </c>
      <c r="C158" t="s">
        <v>30</v>
      </c>
      <c r="D158" t="s">
        <v>74</v>
      </c>
      <c r="E158" t="s">
        <v>15</v>
      </c>
      <c r="F158">
        <v>2064</v>
      </c>
      <c r="G158" s="35">
        <v>3.6123983999999996</v>
      </c>
    </row>
    <row r="159" spans="1:7" x14ac:dyDescent="0.35">
      <c r="A159" s="21">
        <v>44228</v>
      </c>
      <c r="B159" t="s">
        <v>24</v>
      </c>
      <c r="C159" t="s">
        <v>30</v>
      </c>
      <c r="D159" t="s">
        <v>96</v>
      </c>
      <c r="E159" t="s">
        <v>11</v>
      </c>
      <c r="F159">
        <v>720</v>
      </c>
      <c r="G159" s="35">
        <v>1.78416</v>
      </c>
    </row>
    <row r="160" spans="1:7" x14ac:dyDescent="0.35">
      <c r="A160" s="21">
        <v>44228</v>
      </c>
      <c r="B160" t="s">
        <v>24</v>
      </c>
      <c r="C160" t="s">
        <v>30</v>
      </c>
      <c r="D160" t="s">
        <v>106</v>
      </c>
      <c r="E160" t="s">
        <v>11</v>
      </c>
      <c r="F160">
        <v>636</v>
      </c>
      <c r="G160" s="35">
        <v>1.1113451999999997</v>
      </c>
    </row>
    <row r="161" spans="1:7" x14ac:dyDescent="0.35">
      <c r="A161" s="21">
        <v>44228</v>
      </c>
      <c r="B161" t="s">
        <v>24</v>
      </c>
      <c r="C161" t="s">
        <v>30</v>
      </c>
      <c r="D161" t="s">
        <v>193</v>
      </c>
      <c r="E161" t="s">
        <v>13</v>
      </c>
      <c r="F161">
        <v>1272</v>
      </c>
      <c r="G161" s="35">
        <v>0.75818879999999989</v>
      </c>
    </row>
    <row r="162" spans="1:7" x14ac:dyDescent="0.35">
      <c r="A162" s="21">
        <v>44228</v>
      </c>
      <c r="B162" t="s">
        <v>24</v>
      </c>
      <c r="C162" t="s">
        <v>30</v>
      </c>
      <c r="D162" t="s">
        <v>194</v>
      </c>
      <c r="E162" t="s">
        <v>13</v>
      </c>
      <c r="F162">
        <v>1752</v>
      </c>
      <c r="G162" s="35">
        <v>2.5963691999999998</v>
      </c>
    </row>
    <row r="163" spans="1:7" x14ac:dyDescent="0.35">
      <c r="A163" s="21">
        <v>44256</v>
      </c>
      <c r="B163" t="s">
        <v>23</v>
      </c>
      <c r="C163" t="s">
        <v>23</v>
      </c>
      <c r="D163" t="s">
        <v>53</v>
      </c>
      <c r="E163" t="s">
        <v>11</v>
      </c>
      <c r="F163">
        <v>2584</v>
      </c>
      <c r="G163" s="35">
        <v>16.153500000000001</v>
      </c>
    </row>
    <row r="164" spans="1:7" x14ac:dyDescent="0.35">
      <c r="A164" s="21">
        <v>44256</v>
      </c>
      <c r="B164" t="s">
        <v>23</v>
      </c>
      <c r="C164" t="s">
        <v>23</v>
      </c>
      <c r="D164" t="s">
        <v>60</v>
      </c>
      <c r="E164" t="s">
        <v>11</v>
      </c>
      <c r="F164">
        <v>857</v>
      </c>
      <c r="G164" s="35">
        <v>3.3628499999999999</v>
      </c>
    </row>
    <row r="165" spans="1:7" x14ac:dyDescent="0.35">
      <c r="A165" s="21">
        <v>44256</v>
      </c>
      <c r="B165" t="s">
        <v>23</v>
      </c>
      <c r="C165" t="s">
        <v>23</v>
      </c>
      <c r="D165" t="s">
        <v>64</v>
      </c>
      <c r="E165" t="s">
        <v>13</v>
      </c>
      <c r="F165">
        <v>531</v>
      </c>
      <c r="G165" s="35">
        <v>2.637</v>
      </c>
    </row>
    <row r="166" spans="1:7" x14ac:dyDescent="0.35">
      <c r="A166" s="21">
        <v>44256</v>
      </c>
      <c r="B166" t="s">
        <v>23</v>
      </c>
      <c r="C166" t="s">
        <v>23</v>
      </c>
      <c r="D166" t="s">
        <v>66</v>
      </c>
      <c r="E166" t="s">
        <v>11</v>
      </c>
      <c r="F166">
        <v>1139</v>
      </c>
      <c r="G166" s="35">
        <v>3.41</v>
      </c>
    </row>
    <row r="167" spans="1:7" x14ac:dyDescent="0.35">
      <c r="A167" s="21">
        <v>44256</v>
      </c>
      <c r="B167" t="s">
        <v>23</v>
      </c>
      <c r="C167" t="s">
        <v>23</v>
      </c>
      <c r="D167" t="s">
        <v>74</v>
      </c>
      <c r="E167" t="s">
        <v>15</v>
      </c>
      <c r="F167">
        <v>549</v>
      </c>
      <c r="G167" s="35">
        <v>1.64151</v>
      </c>
    </row>
    <row r="168" spans="1:7" x14ac:dyDescent="0.35">
      <c r="A168" s="21">
        <v>44256</v>
      </c>
      <c r="B168" t="s">
        <v>23</v>
      </c>
      <c r="C168" t="s">
        <v>23</v>
      </c>
      <c r="D168" t="s">
        <v>94</v>
      </c>
      <c r="E168" t="s">
        <v>15</v>
      </c>
      <c r="F168">
        <v>715</v>
      </c>
      <c r="G168" s="35">
        <v>3.3557999999999999</v>
      </c>
    </row>
    <row r="169" spans="1:7" x14ac:dyDescent="0.35">
      <c r="A169" s="21">
        <v>44256</v>
      </c>
      <c r="B169" t="s">
        <v>23</v>
      </c>
      <c r="C169" t="s">
        <v>23</v>
      </c>
      <c r="D169" t="s">
        <v>96</v>
      </c>
      <c r="E169" t="s">
        <v>11</v>
      </c>
      <c r="F169">
        <v>2213</v>
      </c>
      <c r="G169" s="35">
        <v>9.093</v>
      </c>
    </row>
    <row r="170" spans="1:7" x14ac:dyDescent="0.35">
      <c r="A170" s="21">
        <v>44256</v>
      </c>
      <c r="B170" t="s">
        <v>23</v>
      </c>
      <c r="C170" t="s">
        <v>23</v>
      </c>
      <c r="D170" t="s">
        <v>199</v>
      </c>
      <c r="E170" t="s">
        <v>15</v>
      </c>
      <c r="F170">
        <v>2932</v>
      </c>
      <c r="G170" s="35">
        <v>43.905000000000001</v>
      </c>
    </row>
    <row r="171" spans="1:7" x14ac:dyDescent="0.35">
      <c r="A171" s="21">
        <v>44256</v>
      </c>
      <c r="B171" t="s">
        <v>23</v>
      </c>
      <c r="C171" t="s">
        <v>23</v>
      </c>
      <c r="D171" t="s">
        <v>106</v>
      </c>
      <c r="E171" t="s">
        <v>11</v>
      </c>
      <c r="F171">
        <v>522</v>
      </c>
      <c r="G171" s="35">
        <v>1.9379999999999999</v>
      </c>
    </row>
    <row r="172" spans="1:7" x14ac:dyDescent="0.35">
      <c r="A172" s="21">
        <v>44256</v>
      </c>
      <c r="B172" t="s">
        <v>23</v>
      </c>
      <c r="C172" t="s">
        <v>23</v>
      </c>
      <c r="D172" t="s">
        <v>197</v>
      </c>
      <c r="E172" t="s">
        <v>15</v>
      </c>
      <c r="F172">
        <v>711</v>
      </c>
      <c r="G172" s="35">
        <v>0.73140000000000005</v>
      </c>
    </row>
    <row r="173" spans="1:7" x14ac:dyDescent="0.35">
      <c r="A173" s="21">
        <v>44256</v>
      </c>
      <c r="B173" t="s">
        <v>23</v>
      </c>
      <c r="C173" t="s">
        <v>23</v>
      </c>
      <c r="D173" t="s">
        <v>126</v>
      </c>
      <c r="E173" t="s">
        <v>11</v>
      </c>
      <c r="F173">
        <v>1503</v>
      </c>
      <c r="G173" s="35">
        <v>9.0120000000000005</v>
      </c>
    </row>
    <row r="174" spans="1:7" x14ac:dyDescent="0.35">
      <c r="A174" s="21">
        <v>44256</v>
      </c>
      <c r="B174" t="s">
        <v>23</v>
      </c>
      <c r="C174" t="s">
        <v>23</v>
      </c>
      <c r="D174" t="s">
        <v>172</v>
      </c>
      <c r="E174" t="s">
        <v>11</v>
      </c>
      <c r="F174">
        <v>617</v>
      </c>
      <c r="G174" s="35">
        <v>3.085</v>
      </c>
    </row>
    <row r="175" spans="1:7" x14ac:dyDescent="0.35">
      <c r="A175" s="21">
        <v>44256</v>
      </c>
      <c r="B175" t="s">
        <v>23</v>
      </c>
      <c r="C175" t="s">
        <v>23</v>
      </c>
      <c r="D175" t="s">
        <v>176</v>
      </c>
      <c r="E175" t="s">
        <v>11</v>
      </c>
      <c r="F175">
        <v>684</v>
      </c>
      <c r="G175" s="35">
        <v>3.3466999999999998</v>
      </c>
    </row>
    <row r="176" spans="1:7" x14ac:dyDescent="0.35">
      <c r="A176" s="21">
        <v>44256</v>
      </c>
      <c r="B176" t="s">
        <v>24</v>
      </c>
      <c r="C176" t="s">
        <v>27</v>
      </c>
      <c r="D176" t="s">
        <v>60</v>
      </c>
      <c r="E176" t="s">
        <v>11</v>
      </c>
      <c r="F176">
        <v>1776</v>
      </c>
      <c r="G176" s="35">
        <v>2.7698844999999994</v>
      </c>
    </row>
    <row r="177" spans="1:7" x14ac:dyDescent="0.35">
      <c r="A177" s="21">
        <v>44256</v>
      </c>
      <c r="B177" t="s">
        <v>24</v>
      </c>
      <c r="C177" t="s">
        <v>27</v>
      </c>
      <c r="D177" t="s">
        <v>184</v>
      </c>
      <c r="E177" t="s">
        <v>13</v>
      </c>
      <c r="F177">
        <v>1912</v>
      </c>
      <c r="G177" s="35">
        <v>1.3426251999999996</v>
      </c>
    </row>
    <row r="178" spans="1:7" x14ac:dyDescent="0.35">
      <c r="A178" s="21">
        <v>44256</v>
      </c>
      <c r="B178" t="s">
        <v>24</v>
      </c>
      <c r="C178" t="s">
        <v>27</v>
      </c>
      <c r="D178" t="s">
        <v>66</v>
      </c>
      <c r="E178" t="s">
        <v>11</v>
      </c>
      <c r="F178">
        <v>1878</v>
      </c>
      <c r="G178" s="35">
        <v>2.4440268000000001</v>
      </c>
    </row>
    <row r="179" spans="1:7" x14ac:dyDescent="0.35">
      <c r="A179" s="21">
        <v>44256</v>
      </c>
      <c r="B179" t="s">
        <v>24</v>
      </c>
      <c r="C179" t="s">
        <v>27</v>
      </c>
      <c r="D179" t="s">
        <v>74</v>
      </c>
      <c r="E179" t="s">
        <v>15</v>
      </c>
      <c r="F179">
        <v>1247</v>
      </c>
      <c r="G179" s="35">
        <v>2.2228945999999996</v>
      </c>
    </row>
    <row r="180" spans="1:7" x14ac:dyDescent="0.35">
      <c r="A180" s="21">
        <v>44256</v>
      </c>
      <c r="B180" t="s">
        <v>24</v>
      </c>
      <c r="C180" t="s">
        <v>27</v>
      </c>
      <c r="D180" t="s">
        <v>106</v>
      </c>
      <c r="E180" t="s">
        <v>11</v>
      </c>
      <c r="F180">
        <v>1176</v>
      </c>
      <c r="G180" s="35">
        <v>2.0812025999999992</v>
      </c>
    </row>
    <row r="181" spans="1:7" x14ac:dyDescent="0.35">
      <c r="A181" s="21">
        <v>44256</v>
      </c>
      <c r="B181" t="s">
        <v>24</v>
      </c>
      <c r="C181" t="s">
        <v>27</v>
      </c>
      <c r="D181" t="s">
        <v>163</v>
      </c>
      <c r="E181" t="s">
        <v>11</v>
      </c>
      <c r="F181">
        <v>654</v>
      </c>
      <c r="G181" s="35">
        <v>1.5273681000000003</v>
      </c>
    </row>
    <row r="182" spans="1:7" x14ac:dyDescent="0.35">
      <c r="A182" s="21">
        <v>44256</v>
      </c>
      <c r="B182" t="s">
        <v>24</v>
      </c>
      <c r="C182" t="s">
        <v>27</v>
      </c>
      <c r="D182" t="s">
        <v>176</v>
      </c>
      <c r="E182" t="s">
        <v>11</v>
      </c>
      <c r="F182">
        <v>552</v>
      </c>
      <c r="G182" s="35">
        <v>1.5887773999999999</v>
      </c>
    </row>
    <row r="183" spans="1:7" x14ac:dyDescent="0.35">
      <c r="A183" s="21">
        <v>44256</v>
      </c>
      <c r="B183" t="s">
        <v>24</v>
      </c>
      <c r="C183" t="s">
        <v>28</v>
      </c>
      <c r="D183" t="s">
        <v>184</v>
      </c>
      <c r="E183" t="s">
        <v>13</v>
      </c>
      <c r="F183">
        <v>1272</v>
      </c>
      <c r="G183" s="35">
        <v>0.92842799999999992</v>
      </c>
    </row>
    <row r="184" spans="1:7" x14ac:dyDescent="0.35">
      <c r="A184" s="21">
        <v>44256</v>
      </c>
      <c r="B184" t="s">
        <v>24</v>
      </c>
      <c r="C184" t="s">
        <v>28</v>
      </c>
      <c r="D184" t="s">
        <v>74</v>
      </c>
      <c r="E184" t="s">
        <v>15</v>
      </c>
      <c r="F184">
        <v>912</v>
      </c>
      <c r="G184" s="35">
        <v>1.6088591999999995</v>
      </c>
    </row>
    <row r="185" spans="1:7" x14ac:dyDescent="0.35">
      <c r="A185" s="21">
        <v>44256</v>
      </c>
      <c r="B185" t="s">
        <v>24</v>
      </c>
      <c r="C185" t="s">
        <v>29</v>
      </c>
      <c r="D185" t="s">
        <v>60</v>
      </c>
      <c r="E185" t="s">
        <v>11</v>
      </c>
      <c r="F185">
        <v>564</v>
      </c>
      <c r="G185" s="35">
        <v>0.88182420000000017</v>
      </c>
    </row>
    <row r="186" spans="1:7" x14ac:dyDescent="0.35">
      <c r="A186" s="21">
        <v>44256</v>
      </c>
      <c r="B186" t="s">
        <v>24</v>
      </c>
      <c r="C186" t="s">
        <v>29</v>
      </c>
      <c r="D186" t="s">
        <v>184</v>
      </c>
      <c r="E186" t="s">
        <v>13</v>
      </c>
      <c r="F186">
        <v>3168</v>
      </c>
      <c r="G186" s="35">
        <v>2.3353190000000001</v>
      </c>
    </row>
    <row r="187" spans="1:7" x14ac:dyDescent="0.35">
      <c r="A187" s="21">
        <v>44256</v>
      </c>
      <c r="B187" t="s">
        <v>24</v>
      </c>
      <c r="C187" t="s">
        <v>29</v>
      </c>
      <c r="D187" t="s">
        <v>66</v>
      </c>
      <c r="E187" t="s">
        <v>11</v>
      </c>
      <c r="F187">
        <v>840</v>
      </c>
      <c r="G187" s="35">
        <v>1.0903819999999997</v>
      </c>
    </row>
    <row r="188" spans="1:7" x14ac:dyDescent="0.35">
      <c r="A188" s="21">
        <v>44256</v>
      </c>
      <c r="B188" t="s">
        <v>24</v>
      </c>
      <c r="C188" t="s">
        <v>29</v>
      </c>
      <c r="D188" t="s">
        <v>74</v>
      </c>
      <c r="E188" t="s">
        <v>15</v>
      </c>
      <c r="F188">
        <v>1440</v>
      </c>
      <c r="G188" s="35">
        <v>2.5403039999999995</v>
      </c>
    </row>
    <row r="189" spans="1:7" x14ac:dyDescent="0.35">
      <c r="A189" s="21">
        <v>44256</v>
      </c>
      <c r="B189" t="s">
        <v>24</v>
      </c>
      <c r="C189" t="s">
        <v>29</v>
      </c>
      <c r="D189" t="s">
        <v>106</v>
      </c>
      <c r="E189" t="s">
        <v>11</v>
      </c>
      <c r="F189">
        <v>588</v>
      </c>
      <c r="G189" s="35">
        <v>1.0408266999999998</v>
      </c>
    </row>
    <row r="190" spans="1:7" x14ac:dyDescent="0.35">
      <c r="A190" s="21">
        <v>44256</v>
      </c>
      <c r="B190" t="s">
        <v>24</v>
      </c>
      <c r="C190" t="s">
        <v>29</v>
      </c>
      <c r="D190" t="s">
        <v>193</v>
      </c>
      <c r="E190" t="s">
        <v>13</v>
      </c>
      <c r="F190">
        <v>1500</v>
      </c>
      <c r="G190" s="35">
        <v>0.90409440000000008</v>
      </c>
    </row>
    <row r="191" spans="1:7" x14ac:dyDescent="0.35">
      <c r="A191" s="21">
        <v>44256</v>
      </c>
      <c r="B191" t="s">
        <v>24</v>
      </c>
      <c r="C191" t="s">
        <v>29</v>
      </c>
      <c r="D191" t="s">
        <v>194</v>
      </c>
      <c r="E191" t="s">
        <v>13</v>
      </c>
      <c r="F191">
        <v>1104</v>
      </c>
      <c r="G191" s="35">
        <v>1.6437581999999995</v>
      </c>
    </row>
    <row r="192" spans="1:7" x14ac:dyDescent="0.35">
      <c r="A192" s="21">
        <v>44256</v>
      </c>
      <c r="B192" t="s">
        <v>24</v>
      </c>
      <c r="C192" t="s">
        <v>30</v>
      </c>
      <c r="D192" t="s">
        <v>60</v>
      </c>
      <c r="E192" t="s">
        <v>11</v>
      </c>
      <c r="F192">
        <v>876</v>
      </c>
      <c r="G192" s="35">
        <v>1.3696401999999999</v>
      </c>
    </row>
    <row r="193" spans="1:7" x14ac:dyDescent="0.35">
      <c r="A193" s="21">
        <v>44256</v>
      </c>
      <c r="B193" t="s">
        <v>24</v>
      </c>
      <c r="C193" t="s">
        <v>30</v>
      </c>
      <c r="D193" t="s">
        <v>184</v>
      </c>
      <c r="E193" t="s">
        <v>13</v>
      </c>
      <c r="F193">
        <v>2304</v>
      </c>
      <c r="G193" s="35">
        <v>1.6830497</v>
      </c>
    </row>
    <row r="194" spans="1:7" x14ac:dyDescent="0.35">
      <c r="A194" s="21">
        <v>44256</v>
      </c>
      <c r="B194" t="s">
        <v>24</v>
      </c>
      <c r="C194" t="s">
        <v>30</v>
      </c>
      <c r="D194" t="s">
        <v>66</v>
      </c>
      <c r="E194" t="s">
        <v>11</v>
      </c>
      <c r="F194">
        <v>738</v>
      </c>
      <c r="G194" s="35">
        <v>0.95796959999999975</v>
      </c>
    </row>
    <row r="195" spans="1:7" x14ac:dyDescent="0.35">
      <c r="A195" s="21">
        <v>44256</v>
      </c>
      <c r="B195" t="s">
        <v>24</v>
      </c>
      <c r="C195" t="s">
        <v>30</v>
      </c>
      <c r="D195" t="s">
        <v>74</v>
      </c>
      <c r="E195" t="s">
        <v>15</v>
      </c>
      <c r="F195">
        <v>888</v>
      </c>
      <c r="G195" s="35">
        <v>1.5665208000000002</v>
      </c>
    </row>
    <row r="196" spans="1:7" x14ac:dyDescent="0.35">
      <c r="A196" s="21">
        <v>44256</v>
      </c>
      <c r="B196" t="s">
        <v>24</v>
      </c>
      <c r="C196" t="s">
        <v>30</v>
      </c>
      <c r="D196" t="s">
        <v>193</v>
      </c>
      <c r="E196" t="s">
        <v>13</v>
      </c>
      <c r="F196">
        <v>648</v>
      </c>
      <c r="G196" s="35">
        <v>0.39053760000000004</v>
      </c>
    </row>
    <row r="197" spans="1:7" x14ac:dyDescent="0.35">
      <c r="A197" s="21">
        <v>44256</v>
      </c>
      <c r="B197" t="s">
        <v>24</v>
      </c>
      <c r="C197" t="s">
        <v>30</v>
      </c>
      <c r="D197" t="s">
        <v>194</v>
      </c>
      <c r="E197" t="s">
        <v>13</v>
      </c>
      <c r="F197">
        <v>1272</v>
      </c>
      <c r="G197" s="35">
        <v>1.8935231999999997</v>
      </c>
    </row>
    <row r="198" spans="1:7" x14ac:dyDescent="0.35">
      <c r="A198" s="21">
        <v>44256</v>
      </c>
      <c r="B198" t="s">
        <v>24</v>
      </c>
      <c r="C198" t="s">
        <v>26</v>
      </c>
      <c r="D198" t="s">
        <v>184</v>
      </c>
      <c r="E198" t="s">
        <v>13</v>
      </c>
      <c r="F198">
        <v>1872</v>
      </c>
      <c r="G198" s="35">
        <v>1.3872394000000001</v>
      </c>
    </row>
    <row r="199" spans="1:7" x14ac:dyDescent="0.35">
      <c r="A199" s="21">
        <v>44256</v>
      </c>
      <c r="B199" t="s">
        <v>24</v>
      </c>
      <c r="C199" t="s">
        <v>26</v>
      </c>
      <c r="D199" t="s">
        <v>74</v>
      </c>
      <c r="E199" t="s">
        <v>15</v>
      </c>
      <c r="F199">
        <v>576</v>
      </c>
      <c r="G199" s="35">
        <v>1.0060751999999999</v>
      </c>
    </row>
    <row r="200" spans="1:7" x14ac:dyDescent="0.35">
      <c r="A200" s="21">
        <v>44256</v>
      </c>
      <c r="B200" t="s">
        <v>24</v>
      </c>
      <c r="C200" t="s">
        <v>25</v>
      </c>
      <c r="D200" t="s">
        <v>184</v>
      </c>
      <c r="E200" t="s">
        <v>13</v>
      </c>
      <c r="F200">
        <v>624</v>
      </c>
      <c r="G200" s="35">
        <v>0.45535219999999998</v>
      </c>
    </row>
    <row r="201" spans="1:7" x14ac:dyDescent="0.35">
      <c r="A201" s="21">
        <v>44256</v>
      </c>
      <c r="B201" t="s">
        <v>9</v>
      </c>
      <c r="C201" t="s">
        <v>16</v>
      </c>
      <c r="D201" t="s">
        <v>52</v>
      </c>
      <c r="E201" t="s">
        <v>11</v>
      </c>
      <c r="F201">
        <v>1059</v>
      </c>
      <c r="G201" s="35">
        <v>4.5310421999999928</v>
      </c>
    </row>
    <row r="202" spans="1:7" x14ac:dyDescent="0.35">
      <c r="A202" s="21">
        <v>44256</v>
      </c>
      <c r="B202" t="s">
        <v>9</v>
      </c>
      <c r="C202" t="s">
        <v>16</v>
      </c>
      <c r="D202" t="s">
        <v>53</v>
      </c>
      <c r="E202" t="s">
        <v>11</v>
      </c>
      <c r="F202">
        <v>1898</v>
      </c>
      <c r="G202" s="35">
        <v>8.8145109999999995</v>
      </c>
    </row>
    <row r="203" spans="1:7" x14ac:dyDescent="0.35">
      <c r="A203" s="21">
        <v>44256</v>
      </c>
      <c r="B203" t="s">
        <v>9</v>
      </c>
      <c r="C203" t="s">
        <v>16</v>
      </c>
      <c r="D203" t="s">
        <v>60</v>
      </c>
      <c r="E203" t="s">
        <v>11</v>
      </c>
      <c r="F203">
        <v>2824</v>
      </c>
      <c r="G203" s="35">
        <v>7.1658829999999867</v>
      </c>
    </row>
    <row r="204" spans="1:7" x14ac:dyDescent="0.35">
      <c r="A204" s="21">
        <v>44256</v>
      </c>
      <c r="B204" t="s">
        <v>9</v>
      </c>
      <c r="C204" t="s">
        <v>16</v>
      </c>
      <c r="D204" t="s">
        <v>64</v>
      </c>
      <c r="E204" t="s">
        <v>13</v>
      </c>
      <c r="F204">
        <v>969</v>
      </c>
      <c r="G204" s="35">
        <v>3.6849043999999989</v>
      </c>
    </row>
    <row r="205" spans="1:7" x14ac:dyDescent="0.35">
      <c r="A205" s="21">
        <v>44256</v>
      </c>
      <c r="B205" t="s">
        <v>9</v>
      </c>
      <c r="C205" t="s">
        <v>16</v>
      </c>
      <c r="D205" t="s">
        <v>66</v>
      </c>
      <c r="E205" t="s">
        <v>11</v>
      </c>
      <c r="F205">
        <v>3573</v>
      </c>
      <c r="G205" s="35">
        <v>7.5204417999999524</v>
      </c>
    </row>
    <row r="206" spans="1:7" x14ac:dyDescent="0.35">
      <c r="A206" s="21">
        <v>44256</v>
      </c>
      <c r="B206" t="s">
        <v>9</v>
      </c>
      <c r="C206" t="s">
        <v>16</v>
      </c>
      <c r="D206" t="s">
        <v>74</v>
      </c>
      <c r="E206" t="s">
        <v>15</v>
      </c>
      <c r="F206">
        <v>968</v>
      </c>
      <c r="G206" s="35">
        <v>2.6398038000000006</v>
      </c>
    </row>
    <row r="207" spans="1:7" x14ac:dyDescent="0.35">
      <c r="A207" s="21">
        <v>44256</v>
      </c>
      <c r="B207" t="s">
        <v>9</v>
      </c>
      <c r="C207" t="s">
        <v>16</v>
      </c>
      <c r="D207" t="s">
        <v>89</v>
      </c>
      <c r="E207" t="s">
        <v>11</v>
      </c>
      <c r="F207">
        <v>1642</v>
      </c>
      <c r="G207" s="35">
        <v>5.9678846999999928</v>
      </c>
    </row>
    <row r="208" spans="1:7" x14ac:dyDescent="0.35">
      <c r="A208" s="21">
        <v>44256</v>
      </c>
      <c r="B208" t="s">
        <v>9</v>
      </c>
      <c r="C208" t="s">
        <v>16</v>
      </c>
      <c r="D208" t="s">
        <v>96</v>
      </c>
      <c r="E208" t="s">
        <v>11</v>
      </c>
      <c r="F208">
        <v>3361</v>
      </c>
      <c r="G208" s="35">
        <v>11.872210800000026</v>
      </c>
    </row>
    <row r="209" spans="1:7" x14ac:dyDescent="0.35">
      <c r="A209" s="21">
        <v>44256</v>
      </c>
      <c r="B209" t="s">
        <v>9</v>
      </c>
      <c r="C209" t="s">
        <v>16</v>
      </c>
      <c r="D209" t="s">
        <v>103</v>
      </c>
      <c r="E209" t="s">
        <v>11</v>
      </c>
      <c r="F209">
        <v>783</v>
      </c>
      <c r="G209" s="35">
        <v>3.1349166999999998</v>
      </c>
    </row>
    <row r="210" spans="1:7" x14ac:dyDescent="0.35">
      <c r="A210" s="21">
        <v>44256</v>
      </c>
      <c r="B210" t="s">
        <v>9</v>
      </c>
      <c r="C210" t="s">
        <v>16</v>
      </c>
      <c r="D210" t="s">
        <v>106</v>
      </c>
      <c r="E210" t="s">
        <v>11</v>
      </c>
      <c r="F210">
        <v>1550</v>
      </c>
      <c r="G210" s="35">
        <v>4.1669494999999994</v>
      </c>
    </row>
    <row r="211" spans="1:7" x14ac:dyDescent="0.35">
      <c r="A211" s="21">
        <v>44256</v>
      </c>
      <c r="B211" t="s">
        <v>9</v>
      </c>
      <c r="C211" t="s">
        <v>16</v>
      </c>
      <c r="D211" t="s">
        <v>124</v>
      </c>
      <c r="E211" t="s">
        <v>11</v>
      </c>
      <c r="F211">
        <v>744</v>
      </c>
      <c r="G211" s="35">
        <v>1.9039441999999993</v>
      </c>
    </row>
    <row r="212" spans="1:7" x14ac:dyDescent="0.35">
      <c r="A212" s="21">
        <v>44256</v>
      </c>
      <c r="B212" t="s">
        <v>9</v>
      </c>
      <c r="C212" t="s">
        <v>16</v>
      </c>
      <c r="D212" t="s">
        <v>126</v>
      </c>
      <c r="E212" t="s">
        <v>11</v>
      </c>
      <c r="F212">
        <v>1481</v>
      </c>
      <c r="G212" s="35">
        <v>6.6645008000000034</v>
      </c>
    </row>
    <row r="213" spans="1:7" x14ac:dyDescent="0.35">
      <c r="A213" s="21">
        <v>44256</v>
      </c>
      <c r="B213" t="s">
        <v>9</v>
      </c>
      <c r="C213" t="s">
        <v>16</v>
      </c>
      <c r="D213" t="s">
        <v>132</v>
      </c>
      <c r="E213" t="s">
        <v>13</v>
      </c>
      <c r="F213">
        <v>983</v>
      </c>
      <c r="G213" s="35">
        <v>3.7537601</v>
      </c>
    </row>
    <row r="214" spans="1:7" x14ac:dyDescent="0.35">
      <c r="A214" s="21">
        <v>44256</v>
      </c>
      <c r="B214" t="s">
        <v>9</v>
      </c>
      <c r="C214" t="s">
        <v>16</v>
      </c>
      <c r="D214" t="s">
        <v>162</v>
      </c>
      <c r="E214" t="s">
        <v>11</v>
      </c>
      <c r="F214">
        <v>796</v>
      </c>
      <c r="G214" s="35">
        <v>1.9915699999999967</v>
      </c>
    </row>
    <row r="215" spans="1:7" x14ac:dyDescent="0.35">
      <c r="A215" s="21">
        <v>44256</v>
      </c>
      <c r="B215" t="s">
        <v>9</v>
      </c>
      <c r="C215" t="s">
        <v>16</v>
      </c>
      <c r="D215" t="s">
        <v>163</v>
      </c>
      <c r="E215" t="s">
        <v>11</v>
      </c>
      <c r="F215">
        <v>2352</v>
      </c>
      <c r="G215" s="35">
        <v>8.0776636000000046</v>
      </c>
    </row>
    <row r="216" spans="1:7" x14ac:dyDescent="0.35">
      <c r="A216" s="21">
        <v>44256</v>
      </c>
      <c r="B216" t="s">
        <v>9</v>
      </c>
      <c r="C216" t="s">
        <v>16</v>
      </c>
      <c r="D216" t="s">
        <v>176</v>
      </c>
      <c r="E216" t="s">
        <v>11</v>
      </c>
      <c r="F216">
        <v>2283</v>
      </c>
      <c r="G216" s="35">
        <v>9.2431065000000032</v>
      </c>
    </row>
    <row r="217" spans="1:7" x14ac:dyDescent="0.35">
      <c r="A217" s="21">
        <v>44256</v>
      </c>
      <c r="B217" t="s">
        <v>9</v>
      </c>
      <c r="C217" t="s">
        <v>20</v>
      </c>
      <c r="D217" t="s">
        <v>52</v>
      </c>
      <c r="E217" t="s">
        <v>11</v>
      </c>
      <c r="F217">
        <v>615</v>
      </c>
      <c r="G217" s="35">
        <v>1.9987596999999997</v>
      </c>
    </row>
    <row r="218" spans="1:7" x14ac:dyDescent="0.35">
      <c r="A218" s="21">
        <v>44256</v>
      </c>
      <c r="B218" t="s">
        <v>9</v>
      </c>
      <c r="C218" t="s">
        <v>20</v>
      </c>
      <c r="D218" t="s">
        <v>60</v>
      </c>
      <c r="E218" t="s">
        <v>11</v>
      </c>
      <c r="F218">
        <v>598</v>
      </c>
      <c r="G218" s="35">
        <v>1.0300909</v>
      </c>
    </row>
    <row r="219" spans="1:7" x14ac:dyDescent="0.35">
      <c r="A219" s="21">
        <v>44256</v>
      </c>
      <c r="B219" t="s">
        <v>9</v>
      </c>
      <c r="C219" t="s">
        <v>20</v>
      </c>
      <c r="D219" t="s">
        <v>184</v>
      </c>
      <c r="E219" t="s">
        <v>13</v>
      </c>
      <c r="F219">
        <v>1039</v>
      </c>
      <c r="G219" s="35">
        <v>0.81052240000000009</v>
      </c>
    </row>
    <row r="220" spans="1:7" x14ac:dyDescent="0.35">
      <c r="A220" s="21">
        <v>44256</v>
      </c>
      <c r="B220" t="s">
        <v>9</v>
      </c>
      <c r="C220" t="s">
        <v>20</v>
      </c>
      <c r="D220" t="s">
        <v>66</v>
      </c>
      <c r="E220" t="s">
        <v>11</v>
      </c>
      <c r="F220">
        <v>864</v>
      </c>
      <c r="G220" s="35">
        <v>1.2355341</v>
      </c>
    </row>
    <row r="221" spans="1:7" x14ac:dyDescent="0.35">
      <c r="A221" s="21">
        <v>44256</v>
      </c>
      <c r="B221" t="s">
        <v>9</v>
      </c>
      <c r="C221" t="s">
        <v>20</v>
      </c>
      <c r="D221" t="s">
        <v>132</v>
      </c>
      <c r="E221" t="s">
        <v>13</v>
      </c>
      <c r="F221">
        <v>509</v>
      </c>
      <c r="G221" s="35">
        <v>1.6542576999999998</v>
      </c>
    </row>
    <row r="222" spans="1:7" x14ac:dyDescent="0.35">
      <c r="A222" s="21">
        <v>44256</v>
      </c>
      <c r="B222" t="s">
        <v>9</v>
      </c>
      <c r="C222" t="s">
        <v>21</v>
      </c>
      <c r="D222" t="s">
        <v>53</v>
      </c>
      <c r="E222" t="s">
        <v>11</v>
      </c>
      <c r="F222">
        <v>542</v>
      </c>
      <c r="G222" s="35">
        <v>2.4883000000000002</v>
      </c>
    </row>
    <row r="223" spans="1:7" x14ac:dyDescent="0.35">
      <c r="A223" s="21">
        <v>44256</v>
      </c>
      <c r="B223" t="s">
        <v>9</v>
      </c>
      <c r="C223" t="s">
        <v>21</v>
      </c>
      <c r="D223" t="s">
        <v>66</v>
      </c>
      <c r="E223" t="s">
        <v>11</v>
      </c>
      <c r="F223">
        <v>645</v>
      </c>
      <c r="G223" s="35">
        <v>1.40907</v>
      </c>
    </row>
    <row r="224" spans="1:7" x14ac:dyDescent="0.35">
      <c r="A224" s="21">
        <v>44256</v>
      </c>
      <c r="B224" t="s">
        <v>9</v>
      </c>
      <c r="C224" t="s">
        <v>21</v>
      </c>
      <c r="D224" t="s">
        <v>96</v>
      </c>
      <c r="E224" t="s">
        <v>11</v>
      </c>
      <c r="F224">
        <v>1242</v>
      </c>
      <c r="G224" s="35">
        <v>4.36043</v>
      </c>
    </row>
    <row r="225" spans="1:7" x14ac:dyDescent="0.35">
      <c r="A225" s="21">
        <v>44256</v>
      </c>
      <c r="B225" t="s">
        <v>9</v>
      </c>
      <c r="C225" t="s">
        <v>22</v>
      </c>
      <c r="D225" t="s">
        <v>198</v>
      </c>
      <c r="E225" t="s">
        <v>13</v>
      </c>
      <c r="F225">
        <v>971</v>
      </c>
      <c r="G225" s="35">
        <v>5.8259999999999996</v>
      </c>
    </row>
  </sheetData>
  <autoFilter ref="A1:G225" xr:uid="{9D0DCF30-44A6-4AE7-A92E-FBAC6D8FF292}"/>
  <conditionalFormatting sqref="G2:G225">
    <cfRule type="colorScale" priority="2">
      <colorScale>
        <cfvo type="min"/>
        <cfvo type="percentile" val="50"/>
        <cfvo type="max"/>
        <color rgb="FFF8696B"/>
        <color rgb="FFFFEB84"/>
        <color rgb="FF63BE7B"/>
      </colorScale>
    </cfRule>
  </conditionalFormatting>
  <conditionalFormatting sqref="F1:F1048576">
    <cfRule type="cellIs" dxfId="6" priority="1" operator="greaterThan">
      <formula>1000</formula>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8E110-F2E6-48DA-BED4-19047075915C}">
  <dimension ref="A1:O17"/>
  <sheetViews>
    <sheetView workbookViewId="0">
      <selection activeCell="A9" sqref="A9"/>
    </sheetView>
  </sheetViews>
  <sheetFormatPr defaultRowHeight="14.5" x14ac:dyDescent="0.35"/>
  <cols>
    <col min="14" max="14" width="12.36328125" bestFit="1" customWidth="1"/>
    <col min="15" max="15" width="11.90625" bestFit="1" customWidth="1"/>
  </cols>
  <sheetData>
    <row r="1" spans="1:15" x14ac:dyDescent="0.35">
      <c r="A1" t="s">
        <v>242</v>
      </c>
    </row>
    <row r="2" spans="1:15" x14ac:dyDescent="0.35">
      <c r="A2" t="s">
        <v>243</v>
      </c>
    </row>
    <row r="3" spans="1:15" x14ac:dyDescent="0.35">
      <c r="A3" t="s">
        <v>244</v>
      </c>
    </row>
    <row r="4" spans="1:15" x14ac:dyDescent="0.35">
      <c r="A4" t="s">
        <v>245</v>
      </c>
    </row>
    <row r="5" spans="1:15" x14ac:dyDescent="0.35">
      <c r="A5" t="s">
        <v>246</v>
      </c>
      <c r="J5" s="49" t="s">
        <v>228</v>
      </c>
      <c r="K5" s="50" t="s">
        <v>289</v>
      </c>
    </row>
    <row r="6" spans="1:15" x14ac:dyDescent="0.35">
      <c r="A6" t="s">
        <v>247</v>
      </c>
      <c r="J6" s="51" t="s">
        <v>227</v>
      </c>
      <c r="K6" s="52">
        <v>11</v>
      </c>
      <c r="N6" s="42" t="s">
        <v>252</v>
      </c>
      <c r="O6" t="s">
        <v>290</v>
      </c>
    </row>
    <row r="7" spans="1:15" x14ac:dyDescent="0.35">
      <c r="A7" t="s">
        <v>248</v>
      </c>
      <c r="J7" s="53" t="s">
        <v>226</v>
      </c>
      <c r="K7" s="54">
        <v>23</v>
      </c>
      <c r="N7" s="43" t="s">
        <v>227</v>
      </c>
      <c r="O7">
        <v>689</v>
      </c>
    </row>
    <row r="8" spans="1:15" x14ac:dyDescent="0.35">
      <c r="A8" t="s">
        <v>249</v>
      </c>
      <c r="J8" s="51" t="s">
        <v>225</v>
      </c>
      <c r="K8" s="52">
        <v>35</v>
      </c>
      <c r="N8" s="43" t="s">
        <v>226</v>
      </c>
      <c r="O8">
        <v>106</v>
      </c>
    </row>
    <row r="9" spans="1:15" x14ac:dyDescent="0.35">
      <c r="A9" t="s">
        <v>250</v>
      </c>
      <c r="J9" s="53" t="s">
        <v>224</v>
      </c>
      <c r="K9" s="54">
        <v>47</v>
      </c>
      <c r="N9" s="43" t="s">
        <v>225</v>
      </c>
      <c r="O9">
        <v>249</v>
      </c>
    </row>
    <row r="10" spans="1:15" x14ac:dyDescent="0.35">
      <c r="A10" t="s">
        <v>251</v>
      </c>
      <c r="J10" s="51" t="s">
        <v>288</v>
      </c>
      <c r="K10" s="52">
        <v>59</v>
      </c>
      <c r="N10" s="43" t="s">
        <v>224</v>
      </c>
      <c r="O10">
        <v>147</v>
      </c>
    </row>
    <row r="11" spans="1:15" x14ac:dyDescent="0.35">
      <c r="A11" t="s">
        <v>285</v>
      </c>
      <c r="J11" s="53" t="s">
        <v>227</v>
      </c>
      <c r="K11" s="54">
        <v>71</v>
      </c>
      <c r="N11" s="43" t="s">
        <v>288</v>
      </c>
      <c r="O11">
        <v>59</v>
      </c>
    </row>
    <row r="12" spans="1:15" x14ac:dyDescent="0.35">
      <c r="A12" t="s">
        <v>286</v>
      </c>
      <c r="J12" s="51" t="s">
        <v>226</v>
      </c>
      <c r="K12" s="52">
        <v>83</v>
      </c>
      <c r="N12" s="43" t="s">
        <v>200</v>
      </c>
      <c r="O12">
        <v>1250</v>
      </c>
    </row>
    <row r="13" spans="1:15" x14ac:dyDescent="0.35">
      <c r="J13" s="53" t="s">
        <v>225</v>
      </c>
      <c r="K13" s="54">
        <v>95</v>
      </c>
    </row>
    <row r="14" spans="1:15" x14ac:dyDescent="0.35">
      <c r="J14" s="51" t="s">
        <v>227</v>
      </c>
      <c r="K14" s="52">
        <v>107</v>
      </c>
    </row>
    <row r="15" spans="1:15" x14ac:dyDescent="0.35">
      <c r="J15" s="53" t="s">
        <v>225</v>
      </c>
      <c r="K15" s="54">
        <v>119</v>
      </c>
    </row>
    <row r="16" spans="1:15" x14ac:dyDescent="0.35">
      <c r="J16" s="47" t="s">
        <v>227</v>
      </c>
      <c r="K16" s="48">
        <v>500</v>
      </c>
    </row>
    <row r="17" spans="10:11" x14ac:dyDescent="0.35">
      <c r="J17" s="55" t="s">
        <v>224</v>
      </c>
      <c r="K17" s="56">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 Type</vt:lpstr>
      <vt:lpstr>Formatting</vt:lpstr>
      <vt:lpstr>Sorting &amp; Filter</vt:lpstr>
      <vt:lpstr>Basic Formulas</vt:lpstr>
      <vt:lpstr>Functions</vt:lpstr>
      <vt:lpstr>Sheet2</vt:lpstr>
      <vt:lpstr>TODAY_PIVOT</vt:lpstr>
      <vt:lpstr>Raw data</vt:lpstr>
      <vt:lpstr>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dc:creator>
  <cp:lastModifiedBy>DELL</cp:lastModifiedBy>
  <cp:lastPrinted>2021-12-23T12:55:25Z</cp:lastPrinted>
  <dcterms:created xsi:type="dcterms:W3CDTF">2021-05-26T05:39:00Z</dcterms:created>
  <dcterms:modified xsi:type="dcterms:W3CDTF">2023-02-28T17:36:17Z</dcterms:modified>
</cp:coreProperties>
</file>