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.sinaafshar/Documents/Uni Shit/Forth Year/Realestate finance/"/>
    </mc:Choice>
  </mc:AlternateContent>
  <xr:revisionPtr revIDLastSave="0" documentId="13_ncr:1_{1105DE7C-1FB2-6347-B7E4-EFC669E5EAA4}" xr6:coauthVersionLast="45" xr6:coauthVersionMax="45" xr10:uidLastSave="{00000000-0000-0000-0000-000000000000}"/>
  <bookViews>
    <workbookView xWindow="380" yWindow="460" windowWidth="28040" windowHeight="16420" activeTab="1" xr2:uid="{F9E85725-7DFC-6940-A1C2-86F0EB63449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/>
  <c r="D8" i="2"/>
  <c r="D11" i="2"/>
  <c r="D12" i="2"/>
  <c r="D13" i="2"/>
  <c r="D16" i="2"/>
  <c r="D17" i="2"/>
  <c r="D20" i="2"/>
  <c r="D23" i="2"/>
  <c r="D24" i="2"/>
  <c r="D25" i="2"/>
  <c r="D3" i="2"/>
  <c r="D27" i="2" s="1"/>
  <c r="F4" i="2"/>
  <c r="F5" i="2"/>
  <c r="F8" i="2"/>
  <c r="F11" i="2"/>
  <c r="F12" i="2"/>
  <c r="F13" i="2"/>
  <c r="F16" i="2"/>
  <c r="F17" i="2"/>
  <c r="F20" i="2"/>
  <c r="F23" i="2"/>
  <c r="F24" i="2"/>
  <c r="F25" i="2"/>
  <c r="F3" i="2"/>
  <c r="B27" i="2"/>
  <c r="C8" i="1"/>
  <c r="B8" i="1"/>
  <c r="B9" i="1" s="1"/>
  <c r="D21" i="1"/>
  <c r="C13" i="1"/>
  <c r="D13" i="1"/>
  <c r="B13" i="1"/>
  <c r="D8" i="1"/>
  <c r="D2" i="1"/>
  <c r="F27" i="2" l="1"/>
  <c r="I6" i="2" s="1"/>
  <c r="C9" i="1"/>
  <c r="D9" i="1" s="1"/>
</calcChain>
</file>

<file path=xl/sharedStrings.xml><?xml version="1.0" encoding="utf-8"?>
<sst xmlns="http://schemas.openxmlformats.org/spreadsheetml/2006/main" count="39" uniqueCount="36">
  <si>
    <t>Uses</t>
  </si>
  <si>
    <t>Cap improvments</t>
  </si>
  <si>
    <t>Total</t>
  </si>
  <si>
    <t>Cash Flow</t>
  </si>
  <si>
    <t>Gross Rent</t>
  </si>
  <si>
    <t>Operating cashflow</t>
  </si>
  <si>
    <t>Total interst</t>
  </si>
  <si>
    <t>Cashflow after financing</t>
  </si>
  <si>
    <t>Vacancy</t>
  </si>
  <si>
    <t>Investor note</t>
  </si>
  <si>
    <t>Leasing fees</t>
  </si>
  <si>
    <t>Total sources</t>
  </si>
  <si>
    <t>Net rent</t>
  </si>
  <si>
    <t>ATT</t>
  </si>
  <si>
    <t>Telemarketing</t>
  </si>
  <si>
    <t>2nd Floor</t>
  </si>
  <si>
    <t xml:space="preserve">1st Floor </t>
  </si>
  <si>
    <t>Board Library</t>
  </si>
  <si>
    <t xml:space="preserve">3ed Floor </t>
  </si>
  <si>
    <t>SU</t>
  </si>
  <si>
    <t>Vacant</t>
  </si>
  <si>
    <t>4th Floor</t>
  </si>
  <si>
    <t>Engineering</t>
  </si>
  <si>
    <t>Publicity Assoc</t>
  </si>
  <si>
    <t>5th floor</t>
  </si>
  <si>
    <t>vancant</t>
  </si>
  <si>
    <t>6th Floor</t>
  </si>
  <si>
    <t>General Chemicals</t>
  </si>
  <si>
    <t>Assoc Publishing</t>
  </si>
  <si>
    <t>GE Publicity</t>
  </si>
  <si>
    <t>S.F</t>
  </si>
  <si>
    <t>1989 Best Case Rent</t>
  </si>
  <si>
    <t xml:space="preserve">best case cashflow </t>
  </si>
  <si>
    <t>worst case cashflow</t>
  </si>
  <si>
    <t>1989 Worst Case Rent</t>
  </si>
  <si>
    <t>(I didn’t know how tax was collected on 1989 so just put it as the worst case)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</si>
</sst>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1" formatCode="_(&quot;$&quot;* #,##0_);_(&quot;$&quot;* \(#,##0\);_(&quot;$&quot;* &quot;-&quot;??_);_(@_)"/>
    <numFmt numFmtId="173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Font="1"/>
    <xf numFmtId="44" fontId="0" fillId="0" borderId="0" xfId="2" applyFont="1"/>
    <xf numFmtId="171" fontId="0" fillId="0" borderId="0" xfId="2" applyNumberFormat="1" applyFont="1"/>
    <xf numFmtId="0" fontId="2" fillId="0" borderId="0" xfId="0" applyFont="1" applyAlignment="1">
      <alignment horizontal="right"/>
    </xf>
    <xf numFmtId="171" fontId="0" fillId="0" borderId="0" xfId="0" applyNumberFormat="1"/>
    <xf numFmtId="173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9E725-A9E4-D146-824D-D79CE48713FE}">
  <dimension ref="A1:E21"/>
  <sheetViews>
    <sheetView zoomScale="150" zoomScaleNormal="100" workbookViewId="0">
      <selection activeCell="F10" sqref="F10"/>
    </sheetView>
  </sheetViews>
  <sheetFormatPr baseColWidth="10" defaultRowHeight="16" x14ac:dyDescent="0.2"/>
  <cols>
    <col min="1" max="1" width="21.1640625" bestFit="1" customWidth="1"/>
    <col min="2" max="3" width="15.1640625" bestFit="1" customWidth="1"/>
    <col min="4" max="4" width="16" bestFit="1" customWidth="1"/>
    <col min="5" max="5" width="14.5" bestFit="1" customWidth="1"/>
  </cols>
  <sheetData>
    <row r="1" spans="1:5" x14ac:dyDescent="0.2">
      <c r="B1" s="2">
        <v>1987</v>
      </c>
      <c r="C1" s="2">
        <v>1988</v>
      </c>
      <c r="D1" s="2">
        <v>1989</v>
      </c>
      <c r="E1" s="6" t="s">
        <v>2</v>
      </c>
    </row>
    <row r="2" spans="1:5" x14ac:dyDescent="0.2">
      <c r="A2" s="2" t="s">
        <v>11</v>
      </c>
      <c r="B2" s="5">
        <v>-181500</v>
      </c>
      <c r="C2" s="5">
        <v>479937</v>
      </c>
      <c r="D2" s="5">
        <f>166134+910000</f>
        <v>1076134</v>
      </c>
      <c r="E2" s="5"/>
    </row>
    <row r="3" spans="1:5" x14ac:dyDescent="0.2">
      <c r="B3" s="5"/>
      <c r="C3" s="5"/>
      <c r="D3" s="5"/>
      <c r="E3" s="5"/>
    </row>
    <row r="4" spans="1:5" x14ac:dyDescent="0.2">
      <c r="A4" s="2" t="s">
        <v>0</v>
      </c>
      <c r="B4" s="5"/>
      <c r="C4" s="5"/>
      <c r="D4" s="5"/>
      <c r="E4" s="5"/>
    </row>
    <row r="5" spans="1:5" x14ac:dyDescent="0.2">
      <c r="A5" t="s">
        <v>10</v>
      </c>
      <c r="B5" s="5">
        <v>25000</v>
      </c>
      <c r="C5" s="5">
        <v>25000</v>
      </c>
      <c r="D5" s="5">
        <v>12500</v>
      </c>
      <c r="E5" s="5">
        <v>62500</v>
      </c>
    </row>
    <row r="6" spans="1:5" x14ac:dyDescent="0.2">
      <c r="A6" s="3" t="s">
        <v>1</v>
      </c>
      <c r="B6" s="5">
        <v>450000</v>
      </c>
      <c r="C6" s="5">
        <v>450000</v>
      </c>
      <c r="D6" s="5"/>
      <c r="E6" s="5">
        <v>900000</v>
      </c>
    </row>
    <row r="7" spans="1:5" x14ac:dyDescent="0.2">
      <c r="A7" s="3" t="s">
        <v>9</v>
      </c>
      <c r="B7" s="5"/>
      <c r="C7" s="5">
        <v>504000</v>
      </c>
      <c r="D7" s="5">
        <v>910000</v>
      </c>
      <c r="E7" s="5"/>
    </row>
    <row r="8" spans="1:5" x14ac:dyDescent="0.2">
      <c r="B8" s="5">
        <f>B2-(B5+B6+B7)</f>
        <v>-656500</v>
      </c>
      <c r="C8" s="5">
        <f t="shared" ref="C8:D8" si="0">C2-(C5+C6+C7)</f>
        <v>-499063</v>
      </c>
      <c r="D8" s="5">
        <f t="shared" si="0"/>
        <v>153634</v>
      </c>
      <c r="E8" s="5"/>
    </row>
    <row r="9" spans="1:5" x14ac:dyDescent="0.2">
      <c r="A9" s="1">
        <v>724000</v>
      </c>
      <c r="B9" s="5">
        <f>A9+B8</f>
        <v>67500</v>
      </c>
      <c r="C9" s="5">
        <f>B9+C8</f>
        <v>-431563</v>
      </c>
      <c r="D9" s="5">
        <f t="shared" ref="C9:D9" si="1">C9+D8</f>
        <v>-277929</v>
      </c>
      <c r="E9" s="5"/>
    </row>
    <row r="10" spans="1:5" x14ac:dyDescent="0.2">
      <c r="A10" s="2" t="s">
        <v>3</v>
      </c>
      <c r="B10" s="5"/>
      <c r="C10" s="5"/>
      <c r="D10" s="5"/>
      <c r="E10" s="5"/>
    </row>
    <row r="11" spans="1:5" x14ac:dyDescent="0.2">
      <c r="A11" t="s">
        <v>4</v>
      </c>
      <c r="B11" s="5">
        <v>187704</v>
      </c>
      <c r="C11" s="5">
        <v>405545</v>
      </c>
      <c r="D11" s="5">
        <v>768735</v>
      </c>
      <c r="E11" s="5"/>
    </row>
    <row r="12" spans="1:5" x14ac:dyDescent="0.2">
      <c r="A12" t="s">
        <v>8</v>
      </c>
      <c r="B12" s="5">
        <v>9385</v>
      </c>
      <c r="C12" s="5">
        <v>116175</v>
      </c>
      <c r="D12" s="5">
        <v>38437</v>
      </c>
      <c r="E12" s="5"/>
    </row>
    <row r="13" spans="1:5" x14ac:dyDescent="0.2">
      <c r="A13" s="2" t="s">
        <v>12</v>
      </c>
      <c r="B13" s="5">
        <f>B11-B12</f>
        <v>178319</v>
      </c>
      <c r="C13" s="5">
        <f t="shared" ref="C13:D13" si="2">C11-C12</f>
        <v>289370</v>
      </c>
      <c r="D13" s="5">
        <f t="shared" si="2"/>
        <v>730298</v>
      </c>
      <c r="E13" s="5"/>
    </row>
    <row r="14" spans="1:5" x14ac:dyDescent="0.2">
      <c r="A14" t="s">
        <v>5</v>
      </c>
      <c r="B14" s="5">
        <v>56969</v>
      </c>
      <c r="C14" s="5">
        <v>376137</v>
      </c>
      <c r="D14" s="5">
        <v>492084</v>
      </c>
      <c r="E14" s="5"/>
    </row>
    <row r="15" spans="1:5" x14ac:dyDescent="0.2">
      <c r="A15" t="s">
        <v>6</v>
      </c>
      <c r="B15" s="5">
        <v>238469</v>
      </c>
      <c r="C15" s="5">
        <v>400200</v>
      </c>
      <c r="D15" s="5">
        <v>345600</v>
      </c>
      <c r="E15" s="5" t="s">
        <v>35</v>
      </c>
    </row>
    <row r="16" spans="1:5" x14ac:dyDescent="0.2">
      <c r="A16" s="2" t="s">
        <v>7</v>
      </c>
      <c r="B16" s="5">
        <v>-181500</v>
      </c>
      <c r="C16" s="5">
        <v>-24063</v>
      </c>
      <c r="D16" s="5">
        <v>166134</v>
      </c>
      <c r="E16" s="5"/>
    </row>
    <row r="21" spans="4:4" x14ac:dyDescent="0.2">
      <c r="D21" s="7">
        <f>D13-710648</f>
        <v>19650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0EA23-B44D-3C4A-B14B-358B0C29CB7B}">
  <dimension ref="A1:I28"/>
  <sheetViews>
    <sheetView tabSelected="1" zoomScale="108" workbookViewId="0">
      <selection activeCell="I15" sqref="I15"/>
    </sheetView>
  </sheetViews>
  <sheetFormatPr baseColWidth="10" defaultRowHeight="16" x14ac:dyDescent="0.2"/>
  <cols>
    <col min="1" max="1" width="16.6640625" bestFit="1" customWidth="1"/>
    <col min="2" max="2" width="12" bestFit="1" customWidth="1"/>
    <col min="3" max="3" width="5.5" bestFit="1" customWidth="1"/>
    <col min="4" max="4" width="17.33203125" bestFit="1" customWidth="1"/>
    <col min="5" max="5" width="5.5" bestFit="1" customWidth="1"/>
    <col min="6" max="6" width="19.83203125" bestFit="1" customWidth="1"/>
    <col min="8" max="8" width="17.33203125" bestFit="1" customWidth="1"/>
    <col min="9" max="9" width="18" bestFit="1" customWidth="1"/>
  </cols>
  <sheetData>
    <row r="1" spans="1:9" x14ac:dyDescent="0.2">
      <c r="B1" s="2" t="s">
        <v>30</v>
      </c>
      <c r="D1" s="2" t="s">
        <v>31</v>
      </c>
      <c r="F1" s="2" t="s">
        <v>34</v>
      </c>
    </row>
    <row r="2" spans="1:9" x14ac:dyDescent="0.2">
      <c r="A2" s="2" t="s">
        <v>16</v>
      </c>
    </row>
    <row r="3" spans="1:9" x14ac:dyDescent="0.2">
      <c r="A3" t="s">
        <v>13</v>
      </c>
      <c r="B3" s="8">
        <v>2066</v>
      </c>
      <c r="C3" s="5">
        <v>15</v>
      </c>
      <c r="D3" s="5">
        <f>C3*B3</f>
        <v>30990</v>
      </c>
      <c r="E3" s="5">
        <v>15</v>
      </c>
      <c r="F3" s="5">
        <f>E3*B3</f>
        <v>30990</v>
      </c>
    </row>
    <row r="4" spans="1:9" x14ac:dyDescent="0.2">
      <c r="A4" t="s">
        <v>14</v>
      </c>
      <c r="B4" s="8">
        <v>1366</v>
      </c>
      <c r="C4" s="5">
        <v>15</v>
      </c>
      <c r="D4" s="5">
        <f t="shared" ref="D4:D25" si="0">C4*B4</f>
        <v>20490</v>
      </c>
      <c r="E4" s="5">
        <v>12</v>
      </c>
      <c r="F4" s="5">
        <f>E4*B4</f>
        <v>16392</v>
      </c>
    </row>
    <row r="5" spans="1:9" x14ac:dyDescent="0.2">
      <c r="A5" t="s">
        <v>8</v>
      </c>
      <c r="B5" s="8">
        <v>3473</v>
      </c>
      <c r="C5" s="5">
        <v>15</v>
      </c>
      <c r="D5" s="5">
        <f t="shared" si="0"/>
        <v>52095</v>
      </c>
      <c r="E5" s="5">
        <v>15</v>
      </c>
      <c r="F5" s="5">
        <f>E5*B5</f>
        <v>52095</v>
      </c>
      <c r="H5" t="s">
        <v>32</v>
      </c>
      <c r="I5" t="s">
        <v>33</v>
      </c>
    </row>
    <row r="6" spans="1:9" x14ac:dyDescent="0.2">
      <c r="B6" s="8"/>
      <c r="C6" s="5"/>
      <c r="D6" s="5"/>
      <c r="E6" s="5"/>
      <c r="F6" s="5"/>
      <c r="H6" s="4">
        <v>278703</v>
      </c>
      <c r="I6" s="7">
        <f>H6-(D27-F27)</f>
        <v>158160</v>
      </c>
    </row>
    <row r="7" spans="1:9" x14ac:dyDescent="0.2">
      <c r="A7" s="2" t="s">
        <v>15</v>
      </c>
      <c r="B7" s="8"/>
      <c r="C7" s="5"/>
      <c r="D7" s="5"/>
      <c r="E7" s="5"/>
      <c r="F7" s="5"/>
    </row>
    <row r="8" spans="1:9" x14ac:dyDescent="0.2">
      <c r="A8" t="s">
        <v>17</v>
      </c>
      <c r="B8" s="8">
        <v>7745</v>
      </c>
      <c r="C8" s="5">
        <v>15</v>
      </c>
      <c r="D8" s="5">
        <f t="shared" si="0"/>
        <v>116175</v>
      </c>
      <c r="E8" s="5">
        <v>12</v>
      </c>
      <c r="F8" s="5">
        <f>E8*B8</f>
        <v>92940</v>
      </c>
    </row>
    <row r="9" spans="1:9" x14ac:dyDescent="0.2">
      <c r="B9" s="8"/>
      <c r="C9" s="5"/>
      <c r="D9" s="5"/>
      <c r="E9" s="5"/>
      <c r="F9" s="5"/>
    </row>
    <row r="10" spans="1:9" x14ac:dyDescent="0.2">
      <c r="A10" s="2" t="s">
        <v>18</v>
      </c>
      <c r="B10" s="8"/>
      <c r="C10" s="5"/>
      <c r="D10" s="5"/>
      <c r="E10" s="5"/>
      <c r="F10" s="5"/>
    </row>
    <row r="11" spans="1:9" x14ac:dyDescent="0.2">
      <c r="A11" t="s">
        <v>19</v>
      </c>
      <c r="B11" s="8">
        <v>2250</v>
      </c>
      <c r="C11" s="5">
        <v>15</v>
      </c>
      <c r="D11" s="5">
        <f t="shared" si="0"/>
        <v>33750</v>
      </c>
      <c r="E11" s="5">
        <v>12</v>
      </c>
      <c r="F11" s="5">
        <f>E11*B11</f>
        <v>27000</v>
      </c>
    </row>
    <row r="12" spans="1:9" x14ac:dyDescent="0.2">
      <c r="A12" t="s">
        <v>17</v>
      </c>
      <c r="B12" s="8">
        <v>4455</v>
      </c>
      <c r="C12" s="5">
        <v>15</v>
      </c>
      <c r="D12" s="5">
        <f t="shared" si="0"/>
        <v>66825</v>
      </c>
      <c r="E12" s="5">
        <v>12</v>
      </c>
      <c r="F12" s="5">
        <f>E12*B12</f>
        <v>53460</v>
      </c>
    </row>
    <row r="13" spans="1:9" x14ac:dyDescent="0.2">
      <c r="A13" t="s">
        <v>20</v>
      </c>
      <c r="B13" s="8">
        <v>1050</v>
      </c>
      <c r="C13" s="5">
        <v>15</v>
      </c>
      <c r="D13" s="5">
        <f t="shared" si="0"/>
        <v>15750</v>
      </c>
      <c r="E13" s="5">
        <v>12</v>
      </c>
      <c r="F13" s="5">
        <f>E13*B13</f>
        <v>12600</v>
      </c>
    </row>
    <row r="14" spans="1:9" x14ac:dyDescent="0.2">
      <c r="B14" s="8"/>
      <c r="C14" s="5"/>
      <c r="D14" s="5"/>
      <c r="E14" s="5"/>
      <c r="F14" s="5"/>
    </row>
    <row r="15" spans="1:9" x14ac:dyDescent="0.2">
      <c r="A15" s="2" t="s">
        <v>21</v>
      </c>
      <c r="B15" s="8"/>
      <c r="C15" s="5"/>
      <c r="D15" s="5"/>
      <c r="E15" s="5"/>
      <c r="F15" s="5"/>
    </row>
    <row r="16" spans="1:9" x14ac:dyDescent="0.2">
      <c r="A16" t="s">
        <v>22</v>
      </c>
      <c r="B16" s="8">
        <v>5380</v>
      </c>
      <c r="C16" s="5">
        <v>15</v>
      </c>
      <c r="D16" s="5">
        <f t="shared" si="0"/>
        <v>80700</v>
      </c>
      <c r="E16" s="5">
        <v>12</v>
      </c>
      <c r="F16" s="5">
        <f>E16*B16</f>
        <v>64560</v>
      </c>
    </row>
    <row r="17" spans="1:6" x14ac:dyDescent="0.2">
      <c r="A17" t="s">
        <v>23</v>
      </c>
      <c r="B17" s="8">
        <v>2445</v>
      </c>
      <c r="C17" s="5">
        <v>15</v>
      </c>
      <c r="D17" s="5">
        <f t="shared" si="0"/>
        <v>36675</v>
      </c>
      <c r="E17" s="5">
        <v>12</v>
      </c>
      <c r="F17" s="5">
        <f>E17*B17</f>
        <v>29340</v>
      </c>
    </row>
    <row r="18" spans="1:6" x14ac:dyDescent="0.2">
      <c r="B18" s="8"/>
      <c r="C18" s="5"/>
      <c r="D18" s="5"/>
      <c r="E18" s="5"/>
      <c r="F18" s="5"/>
    </row>
    <row r="19" spans="1:6" x14ac:dyDescent="0.2">
      <c r="A19" s="2" t="s">
        <v>24</v>
      </c>
      <c r="B19" s="8"/>
      <c r="C19" s="5"/>
      <c r="D19" s="5"/>
      <c r="E19" s="5"/>
      <c r="F19" s="5"/>
    </row>
    <row r="20" spans="1:6" x14ac:dyDescent="0.2">
      <c r="A20" t="s">
        <v>25</v>
      </c>
      <c r="B20" s="8">
        <v>7745</v>
      </c>
      <c r="C20" s="5">
        <v>15</v>
      </c>
      <c r="D20" s="5">
        <f t="shared" si="0"/>
        <v>116175</v>
      </c>
      <c r="E20" s="5">
        <v>12</v>
      </c>
      <c r="F20" s="5">
        <f>E20*B20</f>
        <v>92940</v>
      </c>
    </row>
    <row r="21" spans="1:6" x14ac:dyDescent="0.2">
      <c r="B21" s="8"/>
      <c r="C21" s="5"/>
      <c r="D21" s="5"/>
      <c r="E21" s="5"/>
      <c r="F21" s="5"/>
    </row>
    <row r="22" spans="1:6" x14ac:dyDescent="0.2">
      <c r="A22" s="2" t="s">
        <v>26</v>
      </c>
      <c r="B22" s="8"/>
      <c r="C22" s="5"/>
      <c r="D22" s="5"/>
      <c r="E22" s="5"/>
      <c r="F22" s="5"/>
    </row>
    <row r="23" spans="1:6" x14ac:dyDescent="0.2">
      <c r="A23" t="s">
        <v>27</v>
      </c>
      <c r="B23" s="8">
        <v>2500</v>
      </c>
      <c r="C23" s="5">
        <v>15</v>
      </c>
      <c r="D23" s="5">
        <f t="shared" si="0"/>
        <v>37500</v>
      </c>
      <c r="E23" s="5">
        <v>12</v>
      </c>
      <c r="F23" s="5">
        <f>E23*B23</f>
        <v>30000</v>
      </c>
    </row>
    <row r="24" spans="1:6" x14ac:dyDescent="0.2">
      <c r="A24" t="s">
        <v>28</v>
      </c>
      <c r="B24" s="8">
        <v>3107</v>
      </c>
      <c r="C24" s="5">
        <v>15</v>
      </c>
      <c r="D24" s="5">
        <f t="shared" si="0"/>
        <v>46605</v>
      </c>
      <c r="E24" s="5">
        <v>12</v>
      </c>
      <c r="F24" s="5">
        <f>E24*B24</f>
        <v>37284</v>
      </c>
    </row>
    <row r="25" spans="1:6" x14ac:dyDescent="0.2">
      <c r="A25" t="s">
        <v>29</v>
      </c>
      <c r="B25" s="8">
        <v>2138</v>
      </c>
      <c r="C25" s="5">
        <v>15</v>
      </c>
      <c r="D25" s="5">
        <f t="shared" si="0"/>
        <v>32070</v>
      </c>
      <c r="E25" s="5">
        <v>12</v>
      </c>
      <c r="F25" s="5">
        <f>E25*B25</f>
        <v>25656</v>
      </c>
    </row>
    <row r="26" spans="1:6" x14ac:dyDescent="0.2">
      <c r="B26" s="8"/>
      <c r="C26" s="5"/>
      <c r="D26" s="5"/>
      <c r="E26" s="5"/>
      <c r="F26" s="5"/>
    </row>
    <row r="27" spans="1:6" x14ac:dyDescent="0.2">
      <c r="A27" s="2" t="s">
        <v>2</v>
      </c>
      <c r="B27" s="8">
        <f>SUM(B3:B25)</f>
        <v>45720</v>
      </c>
      <c r="C27" s="5"/>
      <c r="D27" s="5">
        <f>SUM(D3:D25)</f>
        <v>685800</v>
      </c>
      <c r="E27" s="5"/>
      <c r="F27" s="5">
        <f>SUM(F3:F25)</f>
        <v>565257</v>
      </c>
    </row>
    <row r="28" spans="1:6" x14ac:dyDescent="0.2">
      <c r="B2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Afshar</dc:creator>
  <cp:lastModifiedBy>Sina Afshar</cp:lastModifiedBy>
  <dcterms:created xsi:type="dcterms:W3CDTF">2019-10-21T14:25:15Z</dcterms:created>
  <dcterms:modified xsi:type="dcterms:W3CDTF">2019-10-21T16:40:11Z</dcterms:modified>
</cp:coreProperties>
</file>