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Schulich\Case Competitions\"/>
    </mc:Choice>
  </mc:AlternateContent>
  <xr:revisionPtr revIDLastSave="0" documentId="13_ncr:1_{1A802668-FC36-450E-AB43-8F1E8E37D8F9}" xr6:coauthVersionLast="32" xr6:coauthVersionMax="32" xr10:uidLastSave="{00000000-0000-0000-0000-000000000000}"/>
  <bookViews>
    <workbookView minimized="1" xWindow="0" yWindow="0" windowWidth="12435" windowHeight="4365" activeTab="1" xr2:uid="{2F7D4D6F-BE53-4792-A5AD-DC62D81AC050}"/>
  </bookViews>
  <sheets>
    <sheet name="Sheet1" sheetId="1" r:id="rId1"/>
    <sheet name="Sheet2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P8" i="1"/>
  <c r="O8" i="1"/>
  <c r="P7" i="1"/>
  <c r="O7" i="1"/>
  <c r="P6" i="1"/>
  <c r="O6" i="1"/>
  <c r="P5" i="1"/>
  <c r="O5" i="1"/>
  <c r="I10" i="1"/>
  <c r="I11" i="1"/>
  <c r="I12" i="1"/>
  <c r="I13" i="1"/>
  <c r="I14" i="1"/>
  <c r="J8" i="1"/>
  <c r="I8" i="1"/>
  <c r="J7" i="1"/>
  <c r="I7" i="1"/>
  <c r="J5" i="1"/>
  <c r="I5" i="1"/>
  <c r="J6" i="1"/>
  <c r="I6" i="1"/>
  <c r="I4" i="1"/>
</calcChain>
</file>

<file path=xl/sharedStrings.xml><?xml version="1.0" encoding="utf-8"?>
<sst xmlns="http://schemas.openxmlformats.org/spreadsheetml/2006/main" count="25" uniqueCount="19">
  <si>
    <t>Task</t>
  </si>
  <si>
    <t>Start Date</t>
  </si>
  <si>
    <t>Duration</t>
  </si>
  <si>
    <t>End Date</t>
  </si>
  <si>
    <t>Formulate Market Strategy</t>
  </si>
  <si>
    <t>Implement Market Strategy</t>
  </si>
  <si>
    <t>Modify Aibying App</t>
  </si>
  <si>
    <t>Implement Aibying App</t>
  </si>
  <si>
    <t>Hire Chinese-Centric Sales Teams</t>
  </si>
  <si>
    <t>Scout for Business and Hosts</t>
  </si>
  <si>
    <t xml:space="preserve">Implement a Test Market </t>
  </si>
  <si>
    <t>Market Size</t>
  </si>
  <si>
    <t>Airbnb Market Share</t>
  </si>
  <si>
    <t>India Archetypes</t>
  </si>
  <si>
    <t>Stereotypical Suit</t>
  </si>
  <si>
    <t>Service Seeker</t>
  </si>
  <si>
    <t>Belt Tightener</t>
  </si>
  <si>
    <t>Points Maximizer</t>
  </si>
  <si>
    <t>China Archetypes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</si>
</sst>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/>
    <xf numFmtId="0" fontId="1" fillId="0" borderId="0" xfId="0" applyFont="1"/>
    <xf numFmtId="17" fontId="0" fillId="0" borderId="0" xfId="0" quotePrefix="1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 -</a:t>
            </a:r>
            <a:r>
              <a:rPr lang="en-US" baseline="0"/>
              <a:t> China Strategy - 3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090057779208299"/>
          <c:y val="0.22050435396737039"/>
          <c:w val="0.76056270461298081"/>
          <c:h val="0.68984971394520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Sheet1!$C$4:$C$10</c:f>
              <c:strCache>
                <c:ptCount val="7"/>
                <c:pt idx="0">
                  <c:v>Hire Chinese-Centric Sales Teams</c:v>
                </c:pt>
                <c:pt idx="1">
                  <c:v>Scout for Business and Hosts</c:v>
                </c:pt>
                <c:pt idx="2">
                  <c:v>Implement a Test Market </c:v>
                </c:pt>
                <c:pt idx="3">
                  <c:v>Formulate Market Strategy</c:v>
                </c:pt>
                <c:pt idx="4">
                  <c:v>Implement Market Strategy</c:v>
                </c:pt>
                <c:pt idx="5">
                  <c:v>Modify Aibying App</c:v>
                </c:pt>
                <c:pt idx="6">
                  <c:v>Implement Aibying App</c:v>
                </c:pt>
              </c:strCache>
            </c:strRef>
          </c:cat>
          <c:val>
            <c:numRef>
              <c:f>Sheet1!$D$4:$D$10</c:f>
              <c:numCache>
                <c:formatCode>mmm\-yy</c:formatCode>
                <c:ptCount val="7"/>
                <c:pt idx="0" formatCode="d\-mmm">
                  <c:v>43101</c:v>
                </c:pt>
                <c:pt idx="1">
                  <c:v>43160</c:v>
                </c:pt>
                <c:pt idx="2">
                  <c:v>43101</c:v>
                </c:pt>
                <c:pt idx="3">
                  <c:v>43191</c:v>
                </c:pt>
                <c:pt idx="4">
                  <c:v>43221</c:v>
                </c:pt>
                <c:pt idx="5">
                  <c:v>43221</c:v>
                </c:pt>
                <c:pt idx="6">
                  <c:v>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D-4ABB-BEC6-4F8C84565035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Sheet1!$C$4:$C$10</c:f>
              <c:strCache>
                <c:ptCount val="7"/>
                <c:pt idx="0">
                  <c:v>Hire Chinese-Centric Sales Teams</c:v>
                </c:pt>
                <c:pt idx="1">
                  <c:v>Scout for Business and Hosts</c:v>
                </c:pt>
                <c:pt idx="2">
                  <c:v>Implement a Test Market </c:v>
                </c:pt>
                <c:pt idx="3">
                  <c:v>Formulate Market Strategy</c:v>
                </c:pt>
                <c:pt idx="4">
                  <c:v>Implement Market Strategy</c:v>
                </c:pt>
                <c:pt idx="5">
                  <c:v>Modify Aibying App</c:v>
                </c:pt>
                <c:pt idx="6">
                  <c:v>Implement Aibying App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120</c:v>
                </c:pt>
                <c:pt idx="1">
                  <c:v>1380</c:v>
                </c:pt>
                <c:pt idx="2">
                  <c:v>180</c:v>
                </c:pt>
                <c:pt idx="3">
                  <c:v>30</c:v>
                </c:pt>
                <c:pt idx="4">
                  <c:v>1320</c:v>
                </c:pt>
                <c:pt idx="5">
                  <c:v>60</c:v>
                </c:pt>
                <c:pt idx="6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D-4ABB-BEC6-4F8C8456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800184"/>
        <c:axId val="515795264"/>
        <c:axId val="0"/>
      </c:bar3DChart>
      <c:catAx>
        <c:axId val="515800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5264"/>
        <c:crosses val="autoZero"/>
        <c:auto val="1"/>
        <c:lblAlgn val="ctr"/>
        <c:lblOffset val="100"/>
        <c:noMultiLvlLbl val="0"/>
      </c:catAx>
      <c:valAx>
        <c:axId val="515795264"/>
        <c:scaling>
          <c:orientation val="minMax"/>
          <c:max val="44562"/>
          <c:min val="431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Market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Market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Sheet1!$H$4:$H$8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361.12983600000007</c:v>
                </c:pt>
                <c:pt idx="1">
                  <c:v>382.18370543880013</c:v>
                </c:pt>
                <c:pt idx="2">
                  <c:v>403.34461376099057</c:v>
                </c:pt>
                <c:pt idx="3">
                  <c:v>424.36334974475778</c:v>
                </c:pt>
                <c:pt idx="4">
                  <c:v>444.93249093238609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4-4671-960B-4B0FBFE61DA0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Airbnb Market 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Sheet1!$H$4:$H$8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0</c:v>
                </c:pt>
                <c:pt idx="1">
                  <c:v>20.114931865200006</c:v>
                </c:pt>
                <c:pt idx="2">
                  <c:v>44.816068195665622</c:v>
                </c:pt>
                <c:pt idx="3">
                  <c:v>74.887649954957254</c:v>
                </c:pt>
                <c:pt idx="4">
                  <c:v>111.23312273309654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4-4671-960B-4B0FBFE6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70368"/>
        <c:axId val="640877256"/>
      </c:areaChart>
      <c:catAx>
        <c:axId val="6408703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7256"/>
        <c:crosses val="autoZero"/>
        <c:auto val="1"/>
        <c:lblAlgn val="ctr"/>
        <c:lblOffset val="100"/>
        <c:noMultiLvlLbl val="0"/>
      </c:catAx>
      <c:valAx>
        <c:axId val="640877256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Market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Market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Sheet1!$N$4:$N$8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Sheet1!$O$4:$O$8</c:f>
              <c:numCache>
                <c:formatCode>General</c:formatCode>
                <c:ptCount val="5"/>
                <c:pt idx="0">
                  <c:v>30</c:v>
                </c:pt>
                <c:pt idx="1">
                  <c:v>29.970000000000002</c:v>
                </c:pt>
                <c:pt idx="2">
                  <c:v>29.570400000000006</c:v>
                </c:pt>
                <c:pt idx="3">
                  <c:v>28.720251000000005</c:v>
                </c:pt>
                <c:pt idx="4">
                  <c:v>27.325267380000007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A4-9A5C-7B85C56F4F0E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Airbnb Market 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Sheet1!$N$4:$N$8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Sheet1!$P$4:$P$8</c:f>
              <c:numCache>
                <c:formatCode>General</c:formatCode>
                <c:ptCount val="5"/>
                <c:pt idx="0">
                  <c:v>0</c:v>
                </c:pt>
                <c:pt idx="1">
                  <c:v>3.3300000000000005</c:v>
                </c:pt>
                <c:pt idx="2">
                  <c:v>7.3926000000000016</c:v>
                </c:pt>
                <c:pt idx="3">
                  <c:v>12.308679000000003</c:v>
                </c:pt>
                <c:pt idx="4">
                  <c:v>18.216844920000007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E-46A4-9A5C-7B85C56F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53312"/>
        <c:axId val="640849704"/>
      </c:areaChart>
      <c:barChart>
        <c:barDir val="col"/>
        <c:grouping val="clustered"/>
        <c:varyColors val="0"/>
        <c:ser>
          <c:idx val="2"/>
          <c:order val="2"/>
          <c:tx>
            <c:strRef>
              <c:f>Sheet1!$Q$3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Sheet1!$N$4:$N$8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Sheet1!$Q$4:$Q$8</c:f>
              <c:numCache>
                <c:formatCode>0%</c:formatCode>
                <c:ptCount val="5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E-46A4-9A5C-7B85C56F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853312"/>
        <c:axId val="640849704"/>
      </c:barChart>
      <c:catAx>
        <c:axId val="640853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49704"/>
        <c:crosses val="autoZero"/>
        <c:auto val="1"/>
        <c:lblAlgn val="ctr"/>
        <c:lblOffset val="100"/>
        <c:noMultiLvlLbl val="0"/>
      </c:catAx>
      <c:valAx>
        <c:axId val="6408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Archetype Distribution</a:t>
            </a:r>
            <a:r>
              <a:rPr lang="en-US" baseline="0"/>
              <a:t> -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45056867891511"/>
          <c:y val="0.15060002916302132"/>
          <c:w val="0.43098797025371827"/>
          <c:h val="0.718313283756197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1-4832-8611-7EFD25CDB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01-4832-8611-7EFD25CDB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01-4832-8611-7EFD25CDB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01-4832-8611-7EFD25CDBC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Sheet2!$F$4:$F$7</c:f>
              <c:strCache>
                <c:ptCount val="4"/>
                <c:pt idx="0">
                  <c:v>Stereotypical Suit</c:v>
                </c:pt>
                <c:pt idx="1">
                  <c:v>Service Seeker</c:v>
                </c:pt>
                <c:pt idx="2">
                  <c:v>Belt Tightener</c:v>
                </c:pt>
                <c:pt idx="3">
                  <c:v>Points Maximizer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4"/>
                <c:pt idx="0">
                  <c:v>32</c:v>
                </c:pt>
                <c:pt idx="1">
                  <c:v>47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5-4DEF-AE16-EC343D3A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Archetype Distribution -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00612423447074"/>
          <c:y val="0.14597039953339164"/>
          <c:w val="0.43932130358705157"/>
          <c:h val="0.732202172645085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52-4801-BA00-F2388AD105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2-4E17-8D37-9C730E66EF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2-4E17-8D37-9C730E66EF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E2-4E17-8D37-9C730E66EF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Sheet2!$C$4:$C$7</c:f>
              <c:strCache>
                <c:ptCount val="4"/>
                <c:pt idx="0">
                  <c:v>Stereotypical Suit</c:v>
                </c:pt>
                <c:pt idx="1">
                  <c:v>Service Seeker</c:v>
                </c:pt>
                <c:pt idx="2">
                  <c:v>Belt Tightener</c:v>
                </c:pt>
                <c:pt idx="3">
                  <c:v>Points Maximizer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38</c:v>
                </c:pt>
                <c:pt idx="1">
                  <c:v>31</c:v>
                </c:pt>
                <c:pt idx="2">
                  <c:v>20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2-4801-BA00-F2388AD1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13</xdr:row>
      <xdr:rowOff>152400</xdr:rowOff>
    </xdr:from>
    <xdr:to>
      <xdr:col>8</xdr:col>
      <xdr:colOff>200024</xdr:colOff>
      <xdr:row>30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CE85A8-41F8-41AC-88D6-E05566359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15</xdr:row>
      <xdr:rowOff>42862</xdr:rowOff>
    </xdr:from>
    <xdr:to>
      <xdr:col>13</xdr:col>
      <xdr:colOff>209550</xdr:colOff>
      <xdr:row>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04369-8883-49BC-87CB-1EE93DB35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504824</xdr:colOff>
      <xdr:row>14</xdr:row>
      <xdr:rowOff>157162</xdr:rowOff>
    </xdr:from>
    <xdr:to>
      <xdr:col>19</xdr:col>
      <xdr:colOff>128586</xdr:colOff>
      <xdr:row>29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38495-6B5A-415F-8B7C-1FC7B36A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11</xdr:row>
      <xdr:rowOff>14287</xdr:rowOff>
    </xdr:from>
    <xdr:to>
      <xdr:col>14</xdr:col>
      <xdr:colOff>261937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041A8-F31D-4137-94CB-0B15EE03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290512</xdr:colOff>
      <xdr:row>10</xdr:row>
      <xdr:rowOff>176212</xdr:rowOff>
    </xdr:from>
    <xdr:to>
      <xdr:col>6</xdr:col>
      <xdr:colOff>176212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744E1-008A-44BE-B063-4220BBED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50FF-7686-4EC4-B358-A5AA367EF464}">
  <dimension ref="C3:Q14"/>
  <sheetViews>
    <sheetView topLeftCell="B1" workbookViewId="0">
      <selection activeCell="N3" sqref="N3"/>
    </sheetView>
  </sheetViews>
  <sheetFormatPr defaultRowHeight="15" x14ac:dyDescent="0.25"/>
  <cols>
    <col min="3" max="3" width="34.28515625" customWidth="1"/>
    <col min="4" max="4" width="11.28515625" customWidth="1"/>
    <col min="5" max="5" width="10.5703125" customWidth="1"/>
    <col min="6" max="6" width="11.140625" customWidth="1"/>
    <col min="8" max="8" width="8.5703125" style="4" customWidth="1"/>
    <col min="9" max="9" width="12" customWidth="1"/>
    <col min="10" max="10" width="20.7109375" customWidth="1"/>
    <col min="11" max="11" width="9.140625" customWidth="1"/>
    <col min="15" max="15" width="12.42578125" customWidth="1"/>
    <col min="16" max="16" width="21.140625" customWidth="1"/>
  </cols>
  <sheetData>
    <row r="3" spans="3:17" x14ac:dyDescent="0.25">
      <c r="C3" s="2" t="s">
        <v>0</v>
      </c>
      <c r="D3" s="2" t="s">
        <v>1</v>
      </c>
      <c r="E3" s="2" t="s">
        <v>2</v>
      </c>
      <c r="F3" s="2" t="s">
        <v>3</v>
      </c>
      <c r="I3" s="2" t="s">
        <v>11</v>
      </c>
      <c r="J3" s="2" t="s">
        <v>12</v>
      </c>
      <c r="N3" s="4"/>
      <c r="O3" s="2" t="s">
        <v>11</v>
      </c>
      <c r="P3" s="2" t="s">
        <v>12</v>
      </c>
    </row>
    <row r="4" spans="3:17" x14ac:dyDescent="0.25">
      <c r="C4" t="s">
        <v>8</v>
      </c>
      <c r="D4" s="1">
        <v>43101</v>
      </c>
      <c r="E4">
        <v>120</v>
      </c>
      <c r="F4" s="3">
        <v>43191</v>
      </c>
      <c r="H4" s="4">
        <v>2017</v>
      </c>
      <c r="I4">
        <f>291*(1.114^2)</f>
        <v>361.12983600000007</v>
      </c>
      <c r="J4">
        <v>0</v>
      </c>
      <c r="N4" s="4">
        <v>2017</v>
      </c>
      <c r="O4">
        <v>30</v>
      </c>
      <c r="P4">
        <v>0</v>
      </c>
    </row>
    <row r="5" spans="3:17" x14ac:dyDescent="0.25">
      <c r="C5" t="s">
        <v>9</v>
      </c>
      <c r="D5" s="3">
        <v>43160</v>
      </c>
      <c r="E5">
        <v>1380</v>
      </c>
      <c r="F5" s="3">
        <v>44896</v>
      </c>
      <c r="H5" s="4">
        <v>2018</v>
      </c>
      <c r="I5">
        <f>I11-J5</f>
        <v>382.18370543880013</v>
      </c>
      <c r="J5">
        <f>I11*0.05</f>
        <v>20.114931865200006</v>
      </c>
      <c r="K5" s="5">
        <v>0.05</v>
      </c>
      <c r="N5" s="4">
        <v>2018</v>
      </c>
      <c r="O5">
        <f>O11-P5</f>
        <v>29.970000000000002</v>
      </c>
      <c r="P5">
        <f>O11*0.1</f>
        <v>3.3300000000000005</v>
      </c>
      <c r="Q5" s="5">
        <v>0.1</v>
      </c>
    </row>
    <row r="6" spans="3:17" x14ac:dyDescent="0.25">
      <c r="C6" t="s">
        <v>10</v>
      </c>
      <c r="D6" s="3">
        <v>43101</v>
      </c>
      <c r="E6">
        <v>180</v>
      </c>
      <c r="F6" s="3">
        <v>43252</v>
      </c>
      <c r="H6" s="4">
        <v>2019</v>
      </c>
      <c r="I6">
        <f>I12-J6</f>
        <v>403.34461376099057</v>
      </c>
      <c r="J6">
        <f>I12*0.1</f>
        <v>44.816068195665622</v>
      </c>
      <c r="K6" s="5">
        <v>0.1</v>
      </c>
      <c r="N6" s="4">
        <v>2019</v>
      </c>
      <c r="O6">
        <f>O12-P6</f>
        <v>29.570400000000006</v>
      </c>
      <c r="P6">
        <f>O12*0.2</f>
        <v>7.3926000000000016</v>
      </c>
      <c r="Q6" s="5">
        <v>0.2</v>
      </c>
    </row>
    <row r="7" spans="3:17" x14ac:dyDescent="0.25">
      <c r="C7" t="s">
        <v>4</v>
      </c>
      <c r="D7" s="3">
        <v>43191</v>
      </c>
      <c r="E7">
        <v>30</v>
      </c>
      <c r="F7" s="3">
        <v>43221</v>
      </c>
      <c r="H7" s="4">
        <v>2020</v>
      </c>
      <c r="I7">
        <f>I13-J7</f>
        <v>424.36334974475778</v>
      </c>
      <c r="J7">
        <f>I13*0.15</f>
        <v>74.887649954957254</v>
      </c>
      <c r="K7" s="5">
        <v>0.15</v>
      </c>
      <c r="N7" s="4">
        <v>2020</v>
      </c>
      <c r="O7">
        <f>O13-P7</f>
        <v>28.720251000000005</v>
      </c>
      <c r="P7">
        <f>O13*0.3</f>
        <v>12.308679000000003</v>
      </c>
      <c r="Q7" s="5">
        <v>0.3</v>
      </c>
    </row>
    <row r="8" spans="3:17" x14ac:dyDescent="0.25">
      <c r="C8" t="s">
        <v>5</v>
      </c>
      <c r="D8" s="3">
        <v>43221</v>
      </c>
      <c r="E8">
        <v>1320</v>
      </c>
      <c r="F8" s="3">
        <v>44896</v>
      </c>
      <c r="H8" s="4">
        <v>2021</v>
      </c>
      <c r="I8">
        <f>I14-J8</f>
        <v>444.93249093238609</v>
      </c>
      <c r="J8">
        <f>I14*0.2</f>
        <v>111.23312273309654</v>
      </c>
      <c r="K8" s="5">
        <v>0.2</v>
      </c>
      <c r="N8" s="4">
        <v>2021</v>
      </c>
      <c r="O8">
        <f>O14-P8</f>
        <v>27.325267380000007</v>
      </c>
      <c r="P8">
        <f>O14*0.4</f>
        <v>18.216844920000007</v>
      </c>
      <c r="Q8" s="5">
        <v>0.4</v>
      </c>
    </row>
    <row r="9" spans="3:17" x14ac:dyDescent="0.25">
      <c r="C9" t="s">
        <v>6</v>
      </c>
      <c r="D9" s="3">
        <v>43221</v>
      </c>
      <c r="E9">
        <v>60</v>
      </c>
      <c r="F9" s="3">
        <v>43282</v>
      </c>
    </row>
    <row r="10" spans="3:17" x14ac:dyDescent="0.25">
      <c r="C10" t="s">
        <v>7</v>
      </c>
      <c r="D10" s="3">
        <v>43282</v>
      </c>
      <c r="E10">
        <v>1260</v>
      </c>
      <c r="F10" s="3">
        <v>44562</v>
      </c>
      <c r="I10">
        <f>291*(1.114^2)</f>
        <v>361.12983600000007</v>
      </c>
      <c r="O10">
        <v>30</v>
      </c>
    </row>
    <row r="11" spans="3:17" x14ac:dyDescent="0.25">
      <c r="D11" s="3"/>
      <c r="F11" s="3"/>
      <c r="I11">
        <f>I10*1.114</f>
        <v>402.29863730400012</v>
      </c>
      <c r="O11">
        <f>O10*1.11</f>
        <v>33.300000000000004</v>
      </c>
    </row>
    <row r="12" spans="3:17" x14ac:dyDescent="0.25">
      <c r="D12" s="3"/>
      <c r="F12" s="3"/>
      <c r="I12">
        <f>I11*1.114</f>
        <v>448.16068195665616</v>
      </c>
      <c r="O12">
        <f t="shared" ref="O12:O14" si="0">O11*1.11</f>
        <v>36.963000000000008</v>
      </c>
    </row>
    <row r="13" spans="3:17" x14ac:dyDescent="0.25">
      <c r="D13" s="3"/>
      <c r="F13" s="3"/>
      <c r="I13">
        <f>I12*1.114</f>
        <v>499.25099969971501</v>
      </c>
      <c r="O13">
        <f t="shared" si="0"/>
        <v>41.02893000000001</v>
      </c>
    </row>
    <row r="14" spans="3:17" x14ac:dyDescent="0.25">
      <c r="D14" s="3"/>
      <c r="F14" s="3"/>
      <c r="I14">
        <f>I13*1.114</f>
        <v>556.16561366548262</v>
      </c>
      <c r="O14">
        <f t="shared" si="0"/>
        <v>45.542112300000014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9FF0-C3B8-4293-8003-2999A57FE31A}">
  <dimension ref="C2:G7"/>
  <sheetViews>
    <sheetView tabSelected="1" workbookViewId="0">
      <selection activeCell="B37" sqref="B37"/>
    </sheetView>
  </sheetViews>
  <sheetFormatPr defaultRowHeight="15" x14ac:dyDescent="0.25"/>
  <cols>
    <col min="3" max="3" width="17" customWidth="1"/>
    <col min="6" max="6" width="16.7109375" customWidth="1"/>
  </cols>
  <sheetData>
    <row r="2" spans="3:7" x14ac:dyDescent="0.25">
      <c r="C2" t="s">
        <v>13</v>
      </c>
      <c r="F2" t="s">
        <v>18</v>
      </c>
    </row>
    <row r="4" spans="3:7" x14ac:dyDescent="0.25">
      <c r="C4" t="s">
        <v>14</v>
      </c>
      <c r="D4">
        <v>38</v>
      </c>
      <c r="F4" t="s">
        <v>14</v>
      </c>
      <c r="G4">
        <v>32</v>
      </c>
    </row>
    <row r="5" spans="3:7" x14ac:dyDescent="0.25">
      <c r="C5" t="s">
        <v>15</v>
      </c>
      <c r="D5">
        <v>31</v>
      </c>
      <c r="F5" t="s">
        <v>15</v>
      </c>
      <c r="G5">
        <v>47</v>
      </c>
    </row>
    <row r="6" spans="3:7" x14ac:dyDescent="0.25">
      <c r="C6" t="s">
        <v>16</v>
      </c>
      <c r="D6">
        <v>20</v>
      </c>
      <c r="F6" t="s">
        <v>16</v>
      </c>
      <c r="G6">
        <v>11</v>
      </c>
    </row>
    <row r="7" spans="3:7" x14ac:dyDescent="0.25">
      <c r="C7" t="s">
        <v>17</v>
      </c>
      <c r="D7">
        <v>11</v>
      </c>
      <c r="F7" t="s">
        <v>17</v>
      </c>
      <c r="G7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dcterms:created xsi:type="dcterms:W3CDTF">2017-11-08T15:18:25Z</dcterms:created>
  <dcterms:modified xsi:type="dcterms:W3CDTF">2018-05-31T12:40:27Z</dcterms:modified>
</cp:coreProperties>
</file>