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hsanullah/Downloads/"/>
    </mc:Choice>
  </mc:AlternateContent>
  <xr:revisionPtr revIDLastSave="0" documentId="13_ncr:1_{9E93EEEF-E36E-4E4B-B373-51010624167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Question" sheetId="5" r:id="rId1"/>
    <sheet name="naivebayesspam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4" i="4"/>
  <c r="M1" i="4"/>
  <c r="M18" i="4"/>
  <c r="F16" i="4" s="1"/>
  <c r="L18" i="4"/>
  <c r="I11" i="4" l="1"/>
  <c r="I19" i="4"/>
  <c r="I20" i="4"/>
  <c r="I12" i="4"/>
  <c r="C16" i="4"/>
  <c r="I16" i="4"/>
  <c r="F12" i="4"/>
  <c r="C12" i="4"/>
  <c r="F20" i="4"/>
  <c r="I15" i="4"/>
  <c r="F19" i="4"/>
  <c r="F11" i="4"/>
  <c r="C15" i="4"/>
  <c r="F15" i="4"/>
  <c r="C5" i="4" l="1"/>
  <c r="C24" i="4" s="1"/>
  <c r="C4" i="4"/>
  <c r="C23" i="4" s="1"/>
  <c r="F5" i="4"/>
  <c r="F24" i="4" s="1"/>
  <c r="F4" i="4"/>
  <c r="F23" i="4" s="1"/>
  <c r="F25" i="4" l="1"/>
  <c r="F28" i="4" s="1"/>
  <c r="I23" i="4"/>
  <c r="I24" i="4"/>
  <c r="C25" i="4"/>
  <c r="C28" i="4" l="1"/>
  <c r="C29" i="4"/>
  <c r="I25" i="4"/>
  <c r="I29" i="4" s="1"/>
  <c r="F29" i="4"/>
  <c r="I28" i="4" l="1"/>
</calcChain>
</file>

<file path=xl/sharedStrings.xml><?xml version="1.0" encoding="utf-8"?>
<sst xmlns="http://schemas.openxmlformats.org/spreadsheetml/2006/main" count="76" uniqueCount="39">
  <si>
    <t>Max Likelihood</t>
  </si>
  <si>
    <t>Laplace Smoothing: k=1</t>
  </si>
  <si>
    <t>P(S)   Spam</t>
  </si>
  <si>
    <t>P(~S)  Ham</t>
  </si>
  <si>
    <t>P(Spam|M) = P(S) P(w1|S) P(w2|S) P(w3|S)</t>
  </si>
  <si>
    <t>P(w|S)</t>
  </si>
  <si>
    <t>P(w|~S)</t>
  </si>
  <si>
    <t>P'(S|M)</t>
  </si>
  <si>
    <t>P'(~S|M)</t>
  </si>
  <si>
    <t>Sum</t>
  </si>
  <si>
    <t>P(S|M)</t>
  </si>
  <si>
    <t>P(~S|M)</t>
  </si>
  <si>
    <t>w1: weight</t>
  </si>
  <si>
    <t>click</t>
  </si>
  <si>
    <t xml:space="preserve">this </t>
  </si>
  <si>
    <t>link</t>
  </si>
  <si>
    <t>weight</t>
  </si>
  <si>
    <t>drugs</t>
  </si>
  <si>
    <t>SPAM</t>
  </si>
  <si>
    <t>news</t>
  </si>
  <si>
    <t>here</t>
  </si>
  <si>
    <t>puppy</t>
  </si>
  <si>
    <t>sleeping</t>
  </si>
  <si>
    <t>today</t>
  </si>
  <si>
    <t>good</t>
  </si>
  <si>
    <t>luck</t>
  </si>
  <si>
    <t>meeting</t>
  </si>
  <si>
    <t>w2: drugs</t>
  </si>
  <si>
    <t>M: "weight drugs news"</t>
  </si>
  <si>
    <t>w3: news</t>
  </si>
  <si>
    <t>M: "puppy news"</t>
  </si>
  <si>
    <t>w1: puppy</t>
  </si>
  <si>
    <t>w2: news</t>
  </si>
  <si>
    <t>#Different words:</t>
  </si>
  <si>
    <t>Not SPAM</t>
  </si>
  <si>
    <t>TOTAL</t>
  </si>
  <si>
    <t>Non-Normalized Probs:</t>
  </si>
  <si>
    <t>Normalized Probabilities: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</si>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</sst>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3" borderId="0" xfId="0" applyFont="1" applyFill="1"/>
    <xf numFmtId="0" fontId="1" fillId="3" borderId="0" xfId="0" applyFont="1" applyFill="1"/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/>
    <xf numFmtId="164" fontId="0" fillId="2" borderId="4" xfId="1" applyNumberFormat="1" applyFont="1" applyFill="1" applyBorder="1"/>
    <xf numFmtId="164" fontId="0" fillId="2" borderId="2" xfId="1" applyNumberFormat="1" applyFont="1" applyFill="1" applyBorder="1"/>
    <xf numFmtId="164" fontId="0" fillId="0" borderId="4" xfId="1" applyNumberFormat="1" applyFont="1" applyBorder="1"/>
    <xf numFmtId="0" fontId="0" fillId="3" borderId="1" xfId="0" applyFont="1" applyFill="1" applyBorder="1"/>
    <xf numFmtId="164" fontId="0" fillId="3" borderId="2" xfId="1" applyNumberFormat="1" applyFont="1" applyFill="1" applyBorder="1"/>
    <xf numFmtId="0" fontId="0" fillId="3" borderId="3" xfId="0" applyFont="1" applyFill="1" applyBorder="1"/>
    <xf numFmtId="164" fontId="0" fillId="3" borderId="4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1</xdr:row>
      <xdr:rowOff>15241</xdr:rowOff>
    </xdr:from>
    <xdr:to>
      <xdr:col>12</xdr:col>
      <xdr:colOff>209401</xdr:colOff>
      <xdr:row>14</xdr:row>
      <xdr:rowOff>175261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198121"/>
          <a:ext cx="6892140" cy="2537460"/>
        </a:xfrm>
        <a:prstGeom prst="rect">
          <a:avLst/>
        </a:prstGeom>
        <a:ln>
          <a:solidFill>
            <a:schemeClr val="tx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L19" sqref="L1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9"/>
  <sheetViews>
    <sheetView zoomScaleNormal="100" workbookViewId="0">
      <selection activeCell="E16" sqref="E16"/>
    </sheetView>
  </sheetViews>
  <sheetFormatPr baseColWidth="10" defaultColWidth="8.83203125" defaultRowHeight="15" x14ac:dyDescent="0.2"/>
  <cols>
    <col min="1" max="1" width="5.5" customWidth="1"/>
    <col min="2" max="2" width="11.6640625" customWidth="1"/>
    <col min="3" max="3" width="9.6640625" customWidth="1"/>
    <col min="4" max="4" width="7.1640625" customWidth="1"/>
    <col min="5" max="5" width="11.6640625" customWidth="1"/>
    <col min="7" max="7" width="9.6640625" customWidth="1"/>
    <col min="8" max="8" width="11" style="2" customWidth="1"/>
    <col min="9" max="9" width="10.5" style="2" customWidth="1"/>
  </cols>
  <sheetData>
    <row r="1" spans="2:13" x14ac:dyDescent="0.2">
      <c r="B1" t="s">
        <v>0</v>
      </c>
      <c r="E1" t="s">
        <v>0</v>
      </c>
      <c r="H1" s="2" t="s">
        <v>1</v>
      </c>
      <c r="K1" t="s">
        <v>33</v>
      </c>
      <c r="M1">
        <f>COUNTA(K4:K16)</f>
        <v>13</v>
      </c>
    </row>
    <row r="2" spans="2:13" x14ac:dyDescent="0.2">
      <c r="B2" s="1" t="s">
        <v>30</v>
      </c>
      <c r="E2" s="1" t="s">
        <v>28</v>
      </c>
      <c r="H2" s="3" t="s">
        <v>28</v>
      </c>
    </row>
    <row r="3" spans="2:13" x14ac:dyDescent="0.2">
      <c r="K3" s="1" t="s">
        <v>38</v>
      </c>
      <c r="L3" s="1" t="s">
        <v>18</v>
      </c>
      <c r="M3" s="1" t="s">
        <v>34</v>
      </c>
    </row>
    <row r="4" spans="2:13" x14ac:dyDescent="0.2">
      <c r="B4" t="s">
        <v>2</v>
      </c>
      <c r="C4">
        <f>3/7</f>
        <v>0.42857142857142855</v>
      </c>
      <c r="E4" t="s">
        <v>2</v>
      </c>
      <c r="F4">
        <f>3/7</f>
        <v>0.42857142857142855</v>
      </c>
      <c r="H4" s="2" t="s">
        <v>2</v>
      </c>
      <c r="I4" s="2">
        <f>(3+1)/(7+2)</f>
        <v>0.44444444444444442</v>
      </c>
      <c r="K4" t="s">
        <v>13</v>
      </c>
      <c r="L4">
        <v>1</v>
      </c>
      <c r="M4">
        <v>0</v>
      </c>
    </row>
    <row r="5" spans="2:13" x14ac:dyDescent="0.2">
      <c r="B5" t="s">
        <v>3</v>
      </c>
      <c r="C5">
        <f>4/7</f>
        <v>0.5714285714285714</v>
      </c>
      <c r="E5" t="s">
        <v>3</v>
      </c>
      <c r="F5">
        <f>4/7</f>
        <v>0.5714285714285714</v>
      </c>
      <c r="H5" s="2" t="s">
        <v>3</v>
      </c>
      <c r="I5" s="2">
        <f>(4+1)/(7+2)</f>
        <v>0.55555555555555558</v>
      </c>
      <c r="K5" t="s">
        <v>14</v>
      </c>
      <c r="L5">
        <v>1</v>
      </c>
      <c r="M5">
        <v>0</v>
      </c>
    </row>
    <row r="6" spans="2:13" x14ac:dyDescent="0.2">
      <c r="K6" t="s">
        <v>15</v>
      </c>
      <c r="L6">
        <v>2</v>
      </c>
      <c r="M6">
        <v>0</v>
      </c>
    </row>
    <row r="7" spans="2:13" x14ac:dyDescent="0.2">
      <c r="K7" t="s">
        <v>16</v>
      </c>
      <c r="L7">
        <v>1</v>
      </c>
      <c r="M7">
        <v>0</v>
      </c>
    </row>
    <row r="8" spans="2:13" x14ac:dyDescent="0.2">
      <c r="C8" t="s">
        <v>4</v>
      </c>
      <c r="K8" t="s">
        <v>17</v>
      </c>
      <c r="L8">
        <v>2</v>
      </c>
      <c r="M8">
        <v>0</v>
      </c>
    </row>
    <row r="9" spans="2:13" x14ac:dyDescent="0.2">
      <c r="K9" t="s">
        <v>19</v>
      </c>
      <c r="L9">
        <v>1</v>
      </c>
      <c r="M9">
        <v>1</v>
      </c>
    </row>
    <row r="10" spans="2:13" x14ac:dyDescent="0.2">
      <c r="B10" t="s">
        <v>31</v>
      </c>
      <c r="E10" t="s">
        <v>12</v>
      </c>
      <c r="H10" s="2" t="s">
        <v>12</v>
      </c>
      <c r="K10" t="s">
        <v>20</v>
      </c>
      <c r="L10">
        <v>1</v>
      </c>
      <c r="M10">
        <v>0</v>
      </c>
    </row>
    <row r="11" spans="2:13" x14ac:dyDescent="0.2">
      <c r="B11" t="s">
        <v>5</v>
      </c>
      <c r="C11">
        <v>0</v>
      </c>
      <c r="E11" t="s">
        <v>5</v>
      </c>
      <c r="F11">
        <f>L7/L18</f>
        <v>0.1111111111111111</v>
      </c>
      <c r="H11" s="2" t="s">
        <v>5</v>
      </c>
      <c r="I11" s="2">
        <f>(L7+1)/(L18+M1)</f>
        <v>9.0909090909090912E-2</v>
      </c>
      <c r="K11" t="s">
        <v>21</v>
      </c>
      <c r="L11">
        <v>0</v>
      </c>
      <c r="M11">
        <v>2</v>
      </c>
    </row>
    <row r="12" spans="2:13" x14ac:dyDescent="0.2">
      <c r="B12" t="s">
        <v>6</v>
      </c>
      <c r="C12">
        <f>M11/M18</f>
        <v>0.18181818181818182</v>
      </c>
      <c r="E12" t="s">
        <v>6</v>
      </c>
      <c r="F12">
        <f>M7/M18</f>
        <v>0</v>
      </c>
      <c r="H12" s="2" t="s">
        <v>6</v>
      </c>
      <c r="I12" s="2">
        <f>(M7+1)/(M18+M1)</f>
        <v>4.1666666666666664E-2</v>
      </c>
      <c r="K12" t="s">
        <v>22</v>
      </c>
      <c r="L12">
        <v>0</v>
      </c>
      <c r="M12">
        <v>2</v>
      </c>
    </row>
    <row r="13" spans="2:13" x14ac:dyDescent="0.2">
      <c r="K13" t="s">
        <v>23</v>
      </c>
      <c r="L13">
        <v>0</v>
      </c>
      <c r="M13">
        <v>2</v>
      </c>
    </row>
    <row r="14" spans="2:13" x14ac:dyDescent="0.2">
      <c r="B14" t="s">
        <v>32</v>
      </c>
      <c r="E14" t="s">
        <v>27</v>
      </c>
      <c r="H14" s="2" t="s">
        <v>27</v>
      </c>
      <c r="K14" t="s">
        <v>24</v>
      </c>
      <c r="L14">
        <v>0</v>
      </c>
      <c r="M14">
        <v>2</v>
      </c>
    </row>
    <row r="15" spans="2:13" x14ac:dyDescent="0.2">
      <c r="B15" t="s">
        <v>5</v>
      </c>
      <c r="C15">
        <f>L9/L18</f>
        <v>0.1111111111111111</v>
      </c>
      <c r="E15" t="s">
        <v>5</v>
      </c>
      <c r="F15">
        <f>L8/L18</f>
        <v>0.22222222222222221</v>
      </c>
      <c r="H15" s="2" t="s">
        <v>5</v>
      </c>
      <c r="I15" s="2">
        <f>(L8+1)/(L18+M1)</f>
        <v>0.13636363636363635</v>
      </c>
      <c r="K15" t="s">
        <v>25</v>
      </c>
      <c r="L15">
        <v>0</v>
      </c>
      <c r="M15">
        <v>1</v>
      </c>
    </row>
    <row r="16" spans="2:13" x14ac:dyDescent="0.2">
      <c r="B16" t="s">
        <v>6</v>
      </c>
      <c r="C16">
        <f>M9/M18</f>
        <v>9.0909090909090912E-2</v>
      </c>
      <c r="E16" t="s">
        <v>6</v>
      </c>
      <c r="F16">
        <f>M8/M18</f>
        <v>0</v>
      </c>
      <c r="H16" s="2" t="s">
        <v>6</v>
      </c>
      <c r="I16" s="2">
        <f>(M8+1)/(M18+M1)</f>
        <v>4.1666666666666664E-2</v>
      </c>
      <c r="K16" t="s">
        <v>26</v>
      </c>
      <c r="L16">
        <v>0</v>
      </c>
      <c r="M16">
        <v>1</v>
      </c>
    </row>
    <row r="18" spans="2:13" x14ac:dyDescent="0.2">
      <c r="E18" t="s">
        <v>29</v>
      </c>
      <c r="H18" s="2" t="s">
        <v>29</v>
      </c>
      <c r="K18" s="1" t="s">
        <v>35</v>
      </c>
      <c r="L18" s="1">
        <f>SUM(L4:L16)</f>
        <v>9</v>
      </c>
      <c r="M18" s="1">
        <f>SUM(M4:M16)</f>
        <v>11</v>
      </c>
    </row>
    <row r="19" spans="2:13" x14ac:dyDescent="0.2">
      <c r="E19" t="s">
        <v>5</v>
      </c>
      <c r="F19">
        <f>L9/L18</f>
        <v>0.1111111111111111</v>
      </c>
      <c r="H19" s="2" t="s">
        <v>5</v>
      </c>
      <c r="I19" s="2">
        <f>(L9+1)/(L18+M1)</f>
        <v>9.0909090909090912E-2</v>
      </c>
    </row>
    <row r="20" spans="2:13" x14ac:dyDescent="0.2">
      <c r="E20" t="s">
        <v>6</v>
      </c>
      <c r="F20">
        <f>M9/M18</f>
        <v>9.0909090909090912E-2</v>
      </c>
      <c r="H20" s="2" t="s">
        <v>6</v>
      </c>
      <c r="I20" s="2">
        <f>(M9+1)/(M18+M1)</f>
        <v>8.3333333333333329E-2</v>
      </c>
    </row>
    <row r="22" spans="2:13" x14ac:dyDescent="0.2">
      <c r="B22" t="s">
        <v>36</v>
      </c>
      <c r="E22" t="s">
        <v>36</v>
      </c>
      <c r="H22" s="2" t="s">
        <v>36</v>
      </c>
    </row>
    <row r="23" spans="2:13" x14ac:dyDescent="0.2">
      <c r="B23" t="s">
        <v>7</v>
      </c>
      <c r="C23">
        <f>C4*C11*C15</f>
        <v>0</v>
      </c>
      <c r="E23" t="s">
        <v>7</v>
      </c>
      <c r="F23">
        <f>F4*F11*F15*F19</f>
        <v>1.1757789535567311E-3</v>
      </c>
      <c r="H23" s="2" t="s">
        <v>7</v>
      </c>
      <c r="I23" s="2">
        <f>I4*I11*I15*I19</f>
        <v>5.0087653393438513E-4</v>
      </c>
    </row>
    <row r="24" spans="2:13" x14ac:dyDescent="0.2">
      <c r="B24" t="s">
        <v>8</v>
      </c>
      <c r="C24">
        <f>C5*C12*C16</f>
        <v>9.4451003541912628E-3</v>
      </c>
      <c r="E24" t="s">
        <v>8</v>
      </c>
      <c r="F24">
        <f>F5*F12*F16*F20</f>
        <v>0</v>
      </c>
      <c r="H24" s="2" t="s">
        <v>8</v>
      </c>
      <c r="I24" s="2">
        <f>I5*I12*I16*I20</f>
        <v>8.0375514403292168E-5</v>
      </c>
    </row>
    <row r="25" spans="2:13" x14ac:dyDescent="0.2">
      <c r="B25" t="s">
        <v>9</v>
      </c>
      <c r="C25">
        <f>C24+C23</f>
        <v>9.4451003541912628E-3</v>
      </c>
      <c r="E25" t="s">
        <v>9</v>
      </c>
      <c r="F25">
        <f>F24+F23</f>
        <v>1.1757789535567311E-3</v>
      </c>
      <c r="H25" s="2" t="s">
        <v>9</v>
      </c>
      <c r="I25" s="2">
        <f>I24+I23</f>
        <v>5.8125204833767727E-4</v>
      </c>
    </row>
    <row r="27" spans="2:13" x14ac:dyDescent="0.2">
      <c r="B27" t="s">
        <v>37</v>
      </c>
      <c r="E27" t="s">
        <v>37</v>
      </c>
      <c r="H27" s="2" t="s">
        <v>37</v>
      </c>
    </row>
    <row r="28" spans="2:13" x14ac:dyDescent="0.2">
      <c r="B28" s="4" t="s">
        <v>10</v>
      </c>
      <c r="C28" s="5">
        <f>C23/C25</f>
        <v>0</v>
      </c>
      <c r="E28" s="4" t="s">
        <v>10</v>
      </c>
      <c r="F28" s="8">
        <f>F23/F25</f>
        <v>1</v>
      </c>
      <c r="H28" s="10" t="s">
        <v>10</v>
      </c>
      <c r="I28" s="11">
        <f>I23/I25</f>
        <v>0.86172003241423734</v>
      </c>
    </row>
    <row r="29" spans="2:13" x14ac:dyDescent="0.2">
      <c r="B29" s="6" t="s">
        <v>11</v>
      </c>
      <c r="C29" s="7">
        <f>C24/C25</f>
        <v>1</v>
      </c>
      <c r="E29" s="6" t="s">
        <v>11</v>
      </c>
      <c r="F29" s="9">
        <f>F24/F25</f>
        <v>0</v>
      </c>
      <c r="H29" s="12" t="s">
        <v>11</v>
      </c>
      <c r="I29" s="13">
        <f>I24/I25</f>
        <v>0.13827996758576266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ExamQuestion</vt:lpstr>
      <vt:lpstr>naivebayesspam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Microsoft Office User</cp:lastModifiedBy>
  <cp:lastPrinted>2014-05-19T08:16:37Z</cp:lastPrinted>
  <dcterms:created xsi:type="dcterms:W3CDTF">2011-10-28T14:42:52Z</dcterms:created>
  <dcterms:modified xsi:type="dcterms:W3CDTF">2022-11-18T23:06:12Z</dcterms:modified>
</cp:coreProperties>
</file>