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ejing/Library/Mobile Documents/com~apple~CloudDocs/Lecture/CT5165 Principles of ML/"/>
    </mc:Choice>
  </mc:AlternateContent>
  <xr:revisionPtr revIDLastSave="0" documentId="13_ncr:1_{69939BC9-C605-BE4A-8F5E-1966F6E9514B}" xr6:coauthVersionLast="47" xr6:coauthVersionMax="47" xr10:uidLastSave="{00000000-0000-0000-0000-000000000000}"/>
  <bookViews>
    <workbookView xWindow="0" yWindow="500" windowWidth="28800" windowHeight="16520" activeTab="1" xr2:uid="{00000000-000D-0000-FFFF-FFFF00000000}"/>
  </bookViews>
  <sheets>
    <sheet name="HousePrices" sheetId="1" r:id="rId1"/>
    <sheet name="HousePrices-Manhatta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E18" i="1"/>
  <c r="D12" i="1"/>
  <c r="C12" i="1"/>
  <c r="A16" i="2"/>
  <c r="C13" i="1"/>
  <c r="F13" i="2" l="1"/>
  <c r="E13" i="2"/>
  <c r="D13" i="2"/>
  <c r="C13" i="2"/>
  <c r="F12" i="2"/>
  <c r="F18" i="2" s="1"/>
  <c r="E12" i="2"/>
  <c r="D12" i="2"/>
  <c r="C12" i="2"/>
  <c r="D19" i="2" l="1"/>
  <c r="C21" i="2"/>
  <c r="C17" i="2"/>
  <c r="E18" i="2"/>
  <c r="D16" i="2"/>
  <c r="F17" i="2"/>
  <c r="D20" i="2"/>
  <c r="D21" i="2"/>
  <c r="E16" i="2"/>
  <c r="D17" i="2"/>
  <c r="C18" i="2"/>
  <c r="F19" i="2"/>
  <c r="E20" i="2"/>
  <c r="E21" i="2"/>
  <c r="E19" i="2"/>
  <c r="F16" i="2"/>
  <c r="E17" i="2"/>
  <c r="D18" i="2"/>
  <c r="C19" i="2"/>
  <c r="F20" i="2"/>
  <c r="F21" i="2"/>
  <c r="C16" i="2"/>
  <c r="C20" i="2"/>
  <c r="C20" i="1"/>
  <c r="D13" i="1"/>
  <c r="E13" i="1"/>
  <c r="F13" i="1"/>
  <c r="E12" i="1"/>
  <c r="F12" i="1"/>
  <c r="F19" i="1" s="1"/>
  <c r="C21" i="1"/>
  <c r="E16" i="1" l="1"/>
  <c r="D17" i="1"/>
  <c r="D16" i="1"/>
  <c r="E20" i="1"/>
  <c r="A17" i="2"/>
  <c r="A18" i="2"/>
  <c r="A19" i="2"/>
  <c r="A20" i="2"/>
  <c r="C17" i="1"/>
  <c r="F20" i="1"/>
  <c r="E19" i="1"/>
  <c r="D18" i="1"/>
  <c r="F16" i="1"/>
  <c r="D19" i="1"/>
  <c r="F17" i="1"/>
  <c r="C19" i="1"/>
  <c r="E21" i="1"/>
  <c r="D20" i="1"/>
  <c r="F18" i="1"/>
  <c r="E17" i="1"/>
  <c r="F21" i="1"/>
  <c r="C18" i="1"/>
  <c r="D21" i="1"/>
  <c r="B23" i="2" l="1"/>
  <c r="B24" i="2" s="1"/>
  <c r="A16" i="1"/>
  <c r="A20" i="1"/>
  <c r="A17" i="1"/>
  <c r="A18" i="1"/>
  <c r="A19" i="1"/>
  <c r="B23" i="1" l="1"/>
  <c r="B24" i="1" s="1"/>
</calcChain>
</file>

<file path=xl/sharedStrings.xml><?xml version="1.0" encoding="utf-8"?>
<sst xmlns="http://schemas.openxmlformats.org/spreadsheetml/2006/main" count="74" uniqueCount="27">
  <si>
    <t>Size (m^2)</t>
  </si>
  <si>
    <t># Floors</t>
  </si>
  <si>
    <t>Age (yrs)</t>
  </si>
  <si>
    <t>Price (k€)</t>
  </si>
  <si>
    <t># Beds</t>
  </si>
  <si>
    <t>Mean</t>
  </si>
  <si>
    <t>Stdev</t>
  </si>
  <si>
    <t>?</t>
  </si>
  <si>
    <t>Query</t>
  </si>
  <si>
    <t>A</t>
  </si>
  <si>
    <t>B</t>
  </si>
  <si>
    <t>C</t>
  </si>
  <si>
    <t>D</t>
  </si>
  <si>
    <t>E</t>
  </si>
  <si>
    <t>Original Data</t>
  </si>
  <si>
    <t>Z-Normalized Data</t>
  </si>
  <si>
    <t>Scale</t>
  </si>
  <si>
    <t>Factors</t>
  </si>
  <si>
    <t>Z-Normalized Query</t>
  </si>
  <si>
    <t>Enter Values Here &gt;&gt;</t>
  </si>
  <si>
    <t xml:space="preserve">Simple Version of 1-Nearest Neighbour Regression with Z-Normalization To Predict House Prices </t>
  </si>
  <si>
    <t>Min Distance</t>
  </si>
  <si>
    <t>Predicted House Price k€</t>
  </si>
  <si>
    <t>Manhattan Dist. From Q</t>
  </si>
  <si>
    <t>Euclidean Distance From Q</t>
  </si>
  <si>
    <t>WEIGHT</t>
  </si>
  <si>
    <t>z-normalized = (data[i] - mean(data)) / stdev(data)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</si>
</sst>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/>
    <xf numFmtId="0" fontId="2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164" fontId="0" fillId="0" borderId="0" xfId="0" applyNumberFormat="1"/>
    <xf numFmtId="164" fontId="2" fillId="0" borderId="1" xfId="0" applyNumberFormat="1" applyFont="1" applyBorder="1"/>
    <xf numFmtId="0" fontId="1" fillId="0" borderId="0" xfId="0" applyFont="1" applyFill="1" applyBorder="1" applyAlignment="1">
      <alignment horizontal="center"/>
    </xf>
    <xf numFmtId="0" fontId="3" fillId="0" borderId="0" xfId="0" applyFont="1"/>
    <xf numFmtId="0" fontId="0" fillId="2" borderId="4" xfId="0" applyFill="1" applyBorder="1"/>
    <xf numFmtId="0" fontId="0" fillId="2" borderId="5" xfId="0" applyFill="1" applyBorder="1"/>
    <xf numFmtId="0" fontId="1" fillId="2" borderId="3" xfId="0" applyFont="1" applyFill="1" applyBorder="1"/>
    <xf numFmtId="0" fontId="4" fillId="0" borderId="0" xfId="0" applyFont="1"/>
    <xf numFmtId="0" fontId="1" fillId="2" borderId="6" xfId="0" applyFont="1" applyFill="1" applyBorder="1"/>
    <xf numFmtId="0" fontId="1" fillId="2" borderId="7" xfId="0" applyFont="1" applyFill="1" applyBorder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15875</xdr:rowOff>
    </xdr:from>
    <xdr:to>
      <xdr:col>7</xdr:col>
      <xdr:colOff>555625</xdr:colOff>
      <xdr:row>8</xdr:row>
      <xdr:rowOff>166688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14938" y="206375"/>
          <a:ext cx="301625" cy="912813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7</xdr:col>
      <xdr:colOff>255578</xdr:colOff>
      <xdr:row>15</xdr:row>
      <xdr:rowOff>17574</xdr:rowOff>
    </xdr:from>
    <xdr:to>
      <xdr:col>7</xdr:col>
      <xdr:colOff>557203</xdr:colOff>
      <xdr:row>19</xdr:row>
      <xdr:rowOff>168387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16516" y="2136887"/>
          <a:ext cx="301625" cy="912813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7</xdr:col>
      <xdr:colOff>269876</xdr:colOff>
      <xdr:row>11</xdr:row>
      <xdr:rowOff>7938</xdr:rowOff>
    </xdr:from>
    <xdr:to>
      <xdr:col>7</xdr:col>
      <xdr:colOff>531813</xdr:colOff>
      <xdr:row>13</xdr:row>
      <xdr:rowOff>7938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54626" y="1468438"/>
          <a:ext cx="261937" cy="381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15875</xdr:rowOff>
    </xdr:from>
    <xdr:to>
      <xdr:col>7</xdr:col>
      <xdr:colOff>555625</xdr:colOff>
      <xdr:row>8</xdr:row>
      <xdr:rowOff>166688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763260" y="762635"/>
          <a:ext cx="301625" cy="882333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7</xdr:col>
      <xdr:colOff>255578</xdr:colOff>
      <xdr:row>15</xdr:row>
      <xdr:rowOff>17574</xdr:rowOff>
    </xdr:from>
    <xdr:to>
      <xdr:col>7</xdr:col>
      <xdr:colOff>557203</xdr:colOff>
      <xdr:row>19</xdr:row>
      <xdr:rowOff>168387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764838" y="2631234"/>
          <a:ext cx="301625" cy="882333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  <xdr:twoCellAnchor>
    <xdr:from>
      <xdr:col>7</xdr:col>
      <xdr:colOff>269876</xdr:colOff>
      <xdr:row>11</xdr:row>
      <xdr:rowOff>7938</xdr:rowOff>
    </xdr:from>
    <xdr:to>
      <xdr:col>7</xdr:col>
      <xdr:colOff>531813</xdr:colOff>
      <xdr:row>13</xdr:row>
      <xdr:rowOff>7938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779136" y="1989138"/>
          <a:ext cx="261937" cy="36576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130" zoomScaleNormal="130" workbookViewId="0">
      <selection activeCell="C25" sqref="C25"/>
    </sheetView>
  </sheetViews>
  <sheetFormatPr baseColWidth="10" defaultColWidth="8.83203125" defaultRowHeight="15" x14ac:dyDescent="0.2"/>
  <cols>
    <col min="1" max="1" width="22.83203125" customWidth="1"/>
    <col min="2" max="2" width="7.5" customWidth="1"/>
    <col min="3" max="7" width="10" customWidth="1"/>
  </cols>
  <sheetData>
    <row r="1" spans="1:11" ht="16" x14ac:dyDescent="0.2">
      <c r="A1" s="15" t="s">
        <v>20</v>
      </c>
    </row>
    <row r="2" spans="1:11" x14ac:dyDescent="0.2">
      <c r="A2" s="1"/>
    </row>
    <row r="4" spans="1:11" x14ac:dyDescent="0.2">
      <c r="C4" s="3" t="s">
        <v>0</v>
      </c>
      <c r="D4" s="3" t="s">
        <v>4</v>
      </c>
      <c r="E4" s="3" t="s">
        <v>1</v>
      </c>
      <c r="F4" s="3" t="s">
        <v>2</v>
      </c>
      <c r="G4" s="3" t="s">
        <v>3</v>
      </c>
    </row>
    <row r="5" spans="1:11" x14ac:dyDescent="0.2">
      <c r="B5" t="s">
        <v>9</v>
      </c>
      <c r="C5" s="2">
        <v>195</v>
      </c>
      <c r="D5" s="2">
        <v>5</v>
      </c>
      <c r="E5" s="2">
        <v>1</v>
      </c>
      <c r="F5" s="2">
        <v>40</v>
      </c>
      <c r="G5" s="2">
        <v>450</v>
      </c>
    </row>
    <row r="6" spans="1:11" x14ac:dyDescent="0.2">
      <c r="B6" t="s">
        <v>10</v>
      </c>
      <c r="C6" s="2">
        <v>130</v>
      </c>
      <c r="D6" s="2">
        <v>3</v>
      </c>
      <c r="E6" s="2">
        <v>2</v>
      </c>
      <c r="F6" s="2">
        <v>35</v>
      </c>
      <c r="G6" s="2">
        <v>220</v>
      </c>
    </row>
    <row r="7" spans="1:11" x14ac:dyDescent="0.2">
      <c r="B7" t="s">
        <v>11</v>
      </c>
      <c r="C7" s="2">
        <v>140</v>
      </c>
      <c r="D7" s="2">
        <v>3</v>
      </c>
      <c r="E7" s="2">
        <v>2</v>
      </c>
      <c r="F7" s="2">
        <v>26</v>
      </c>
      <c r="G7" s="2">
        <v>310</v>
      </c>
      <c r="I7" s="11" t="s">
        <v>14</v>
      </c>
    </row>
    <row r="8" spans="1:11" x14ac:dyDescent="0.2">
      <c r="B8" t="s">
        <v>12</v>
      </c>
      <c r="C8" s="2">
        <v>80</v>
      </c>
      <c r="D8" s="2">
        <v>2</v>
      </c>
      <c r="E8" s="2">
        <v>1</v>
      </c>
      <c r="F8" s="2">
        <v>30</v>
      </c>
      <c r="G8" s="2">
        <v>170</v>
      </c>
      <c r="J8" s="1"/>
      <c r="K8" s="1"/>
    </row>
    <row r="9" spans="1:11" ht="16" thickBot="1" x14ac:dyDescent="0.25">
      <c r="B9" t="s">
        <v>13</v>
      </c>
      <c r="C9" s="4">
        <v>180</v>
      </c>
      <c r="D9" s="4">
        <v>5</v>
      </c>
      <c r="E9" s="4">
        <v>2</v>
      </c>
      <c r="F9" s="4">
        <v>38</v>
      </c>
      <c r="G9" s="4">
        <v>400</v>
      </c>
    </row>
    <row r="10" spans="1:11" ht="16" thickBot="1" x14ac:dyDescent="0.25">
      <c r="A10" s="14" t="s">
        <v>19</v>
      </c>
      <c r="B10" s="5" t="s">
        <v>8</v>
      </c>
      <c r="C10" s="6">
        <v>80</v>
      </c>
      <c r="D10" s="6">
        <v>2</v>
      </c>
      <c r="E10" s="6">
        <v>3</v>
      </c>
      <c r="F10" s="6">
        <v>25</v>
      </c>
      <c r="G10" s="7" t="s">
        <v>7</v>
      </c>
    </row>
    <row r="11" spans="1:11" ht="9.75" customHeight="1" x14ac:dyDescent="0.2"/>
    <row r="12" spans="1:11" x14ac:dyDescent="0.2">
      <c r="B12" t="s">
        <v>5</v>
      </c>
      <c r="C12">
        <f>AVERAGE(C5:C9)</f>
        <v>145</v>
      </c>
      <c r="D12">
        <f>AVERAGE(D5:D9)</f>
        <v>3.6</v>
      </c>
      <c r="E12">
        <f t="shared" ref="E12:F12" si="0">AVERAGE(E5:E9)</f>
        <v>1.6</v>
      </c>
      <c r="F12">
        <f t="shared" si="0"/>
        <v>33.799999999999997</v>
      </c>
      <c r="I12" s="11" t="s">
        <v>16</v>
      </c>
    </row>
    <row r="13" spans="1:11" x14ac:dyDescent="0.2">
      <c r="B13" t="s">
        <v>6</v>
      </c>
      <c r="C13">
        <f>STDEV(C5:C9)</f>
        <v>45.276925690687087</v>
      </c>
      <c r="D13">
        <f t="shared" ref="D13:F13" si="1">STDEV(D5:D9)</f>
        <v>1.3416407864998741</v>
      </c>
      <c r="E13">
        <f t="shared" si="1"/>
        <v>0.54772255750516596</v>
      </c>
      <c r="F13">
        <f t="shared" si="1"/>
        <v>5.7619441163551777</v>
      </c>
      <c r="I13" s="11" t="s">
        <v>17</v>
      </c>
    </row>
    <row r="14" spans="1:11" ht="6.75" customHeight="1" x14ac:dyDescent="0.2"/>
    <row r="15" spans="1:11" x14ac:dyDescent="0.2">
      <c r="A15" s="10" t="s">
        <v>24</v>
      </c>
      <c r="C15" s="3" t="s">
        <v>0</v>
      </c>
      <c r="D15" s="3" t="s">
        <v>4</v>
      </c>
      <c r="E15" s="3" t="s">
        <v>1</v>
      </c>
      <c r="F15" s="3" t="s">
        <v>2</v>
      </c>
      <c r="G15" s="3" t="s">
        <v>3</v>
      </c>
    </row>
    <row r="16" spans="1:11" x14ac:dyDescent="0.2">
      <c r="A16">
        <f>SQRT((C16-C$21)^2*C$22+(D16-D$21)^2*D$22+(E16-E$21)^2*E$22+(F16-F$21)^2*F$22)</f>
        <v>5.6179766178993118</v>
      </c>
      <c r="B16" t="s">
        <v>9</v>
      </c>
      <c r="C16" s="8">
        <f>(C5-C$12)/C$13</f>
        <v>1.1043152607484654</v>
      </c>
      <c r="D16" s="8">
        <f>(D5-D$12)/D$13</f>
        <v>1.0434983894999017</v>
      </c>
      <c r="E16" s="8">
        <f t="shared" ref="E16:F16" si="2">(E5-E$12)/E$13</f>
        <v>-1.0954451150103326</v>
      </c>
      <c r="F16" s="8">
        <f t="shared" si="2"/>
        <v>1.0760257084759659</v>
      </c>
      <c r="G16" s="2">
        <v>450</v>
      </c>
    </row>
    <row r="17" spans="1:9" x14ac:dyDescent="0.2">
      <c r="A17">
        <f>SQRT((C17-C$21)^2*C$22+(D17-D$21)^2*D$22+(E17-E$21)^2*E$22+(F17-F$21)^2*F$22)</f>
        <v>2.8496402012854047</v>
      </c>
      <c r="B17" t="s">
        <v>10</v>
      </c>
      <c r="C17" s="8">
        <f t="shared" ref="C17:F21" si="3">(C6-C$12)/C$13</f>
        <v>-0.33129457822453962</v>
      </c>
      <c r="D17" s="8">
        <f t="shared" si="3"/>
        <v>-0.44721359549995793</v>
      </c>
      <c r="E17" s="8">
        <f t="shared" si="3"/>
        <v>0.73029674334022154</v>
      </c>
      <c r="F17" s="8">
        <f t="shared" si="3"/>
        <v>0.20826304035018733</v>
      </c>
      <c r="G17" s="2">
        <v>220</v>
      </c>
    </row>
    <row r="18" spans="1:9" x14ac:dyDescent="0.2">
      <c r="A18">
        <f>SQRT((C18-C$21)^2*C$22+(D18-D$21)^2*D$22+(E18-E$21)^2*E$22+(F18-F$21)^2*F$22)</f>
        <v>2.3822482934808056</v>
      </c>
      <c r="B18" t="s">
        <v>11</v>
      </c>
      <c r="C18" s="8">
        <f t="shared" si="3"/>
        <v>-0.11043152607484653</v>
      </c>
      <c r="D18" s="8">
        <f t="shared" si="3"/>
        <v>-0.44721359549995793</v>
      </c>
      <c r="E18" s="8">
        <f>(E7-E$12)/E$13</f>
        <v>0.73029674334022154</v>
      </c>
      <c r="F18" s="8">
        <f t="shared" si="3"/>
        <v>-1.353709762276214</v>
      </c>
      <c r="G18" s="2">
        <v>310</v>
      </c>
      <c r="I18" s="11" t="s">
        <v>15</v>
      </c>
    </row>
    <row r="19" spans="1:9" x14ac:dyDescent="0.2">
      <c r="A19">
        <f>SQRT((C19-C$21)^2*C$22+(D19-D$21)^2*D$22+(E19-E$21)^2*E$22+(F19-F$21)^2*F$22)</f>
        <v>3.7531780375471282</v>
      </c>
      <c r="B19" t="s">
        <v>12</v>
      </c>
      <c r="C19" s="8">
        <f t="shared" si="3"/>
        <v>-1.435609838973005</v>
      </c>
      <c r="D19" s="8">
        <f t="shared" si="3"/>
        <v>-1.1925695879998877</v>
      </c>
      <c r="E19" s="8">
        <f t="shared" si="3"/>
        <v>-1.0954451150103326</v>
      </c>
      <c r="F19" s="8">
        <f t="shared" si="3"/>
        <v>-0.65949962777559112</v>
      </c>
      <c r="G19" s="2">
        <v>170</v>
      </c>
    </row>
    <row r="20" spans="1:9" x14ac:dyDescent="0.2">
      <c r="A20">
        <f>SQRT((C20-C$21)^2*C$22+(D20-D$21)^2*D$22+(E20-E$21)^2*E$22+(F20-F$21)^2*F$22)</f>
        <v>4.2780537116315243</v>
      </c>
      <c r="B20" t="s">
        <v>13</v>
      </c>
      <c r="C20" s="8">
        <f t="shared" si="3"/>
        <v>0.77302068252392575</v>
      </c>
      <c r="D20" s="8">
        <f t="shared" si="3"/>
        <v>1.0434983894999017</v>
      </c>
      <c r="E20" s="8">
        <f t="shared" si="3"/>
        <v>0.73029674334022154</v>
      </c>
      <c r="F20" s="8">
        <f t="shared" si="3"/>
        <v>0.72892064122565436</v>
      </c>
      <c r="G20" s="4">
        <v>400</v>
      </c>
    </row>
    <row r="21" spans="1:9" x14ac:dyDescent="0.2">
      <c r="B21" s="5" t="s">
        <v>8</v>
      </c>
      <c r="C21" s="9">
        <f>(C10-C$12)/C$13</f>
        <v>-1.435609838973005</v>
      </c>
      <c r="D21" s="9">
        <f t="shared" si="3"/>
        <v>-1.1925695879998877</v>
      </c>
      <c r="E21" s="9">
        <f t="shared" si="3"/>
        <v>2.5560386016907759</v>
      </c>
      <c r="F21" s="9">
        <f t="shared" si="3"/>
        <v>-1.5272622959013695</v>
      </c>
      <c r="G21" s="7" t="s">
        <v>7</v>
      </c>
      <c r="I21" s="11" t="s">
        <v>18</v>
      </c>
    </row>
    <row r="22" spans="1:9" ht="16" thickBot="1" x14ac:dyDescent="0.25">
      <c r="B22" t="s">
        <v>25</v>
      </c>
      <c r="C22">
        <v>1</v>
      </c>
      <c r="D22">
        <v>1</v>
      </c>
      <c r="E22">
        <v>1</v>
      </c>
      <c r="F22">
        <v>1</v>
      </c>
    </row>
    <row r="23" spans="1:9" x14ac:dyDescent="0.2">
      <c r="A23" s="12" t="s">
        <v>21</v>
      </c>
      <c r="B23" s="13">
        <f>MIN(A16:A20)</f>
        <v>2.3822482934808056</v>
      </c>
    </row>
    <row r="24" spans="1:9" ht="16" thickBot="1" x14ac:dyDescent="0.25">
      <c r="A24" s="16" t="s">
        <v>22</v>
      </c>
      <c r="B24" s="17">
        <f>VLOOKUP(B23,A16:G20,7,FALSE)</f>
        <v>310</v>
      </c>
    </row>
    <row r="25" spans="1:9" x14ac:dyDescent="0.2">
      <c r="C25" t="s">
        <v>26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zoomScale="110" zoomScaleNormal="110" workbookViewId="0">
      <selection activeCell="A17" sqref="A17"/>
    </sheetView>
  </sheetViews>
  <sheetFormatPr baseColWidth="10" defaultColWidth="8.83203125" defaultRowHeight="15" x14ac:dyDescent="0.2"/>
  <cols>
    <col min="1" max="1" width="22.83203125" customWidth="1"/>
    <col min="2" max="2" width="7.5" customWidth="1"/>
    <col min="3" max="7" width="10" customWidth="1"/>
  </cols>
  <sheetData>
    <row r="1" spans="1:11" ht="16" x14ac:dyDescent="0.2">
      <c r="A1" s="15" t="s">
        <v>20</v>
      </c>
    </row>
    <row r="2" spans="1:11" x14ac:dyDescent="0.2">
      <c r="A2" s="1"/>
    </row>
    <row r="4" spans="1:11" x14ac:dyDescent="0.2">
      <c r="C4" s="3" t="s">
        <v>0</v>
      </c>
      <c r="D4" s="3" t="s">
        <v>4</v>
      </c>
      <c r="E4" s="3" t="s">
        <v>1</v>
      </c>
      <c r="F4" s="3" t="s">
        <v>2</v>
      </c>
      <c r="G4" s="3" t="s">
        <v>3</v>
      </c>
    </row>
    <row r="5" spans="1:11" x14ac:dyDescent="0.2">
      <c r="B5" t="s">
        <v>9</v>
      </c>
      <c r="C5" s="2">
        <v>195</v>
      </c>
      <c r="D5" s="2">
        <v>5</v>
      </c>
      <c r="E5" s="2">
        <v>1</v>
      </c>
      <c r="F5" s="2">
        <v>40</v>
      </c>
      <c r="G5" s="2">
        <v>450</v>
      </c>
    </row>
    <row r="6" spans="1:11" x14ac:dyDescent="0.2">
      <c r="B6" t="s">
        <v>10</v>
      </c>
      <c r="C6" s="2">
        <v>130</v>
      </c>
      <c r="D6" s="2">
        <v>3</v>
      </c>
      <c r="E6" s="2">
        <v>2</v>
      </c>
      <c r="F6" s="2">
        <v>35</v>
      </c>
      <c r="G6" s="2">
        <v>220</v>
      </c>
    </row>
    <row r="7" spans="1:11" x14ac:dyDescent="0.2">
      <c r="B7" t="s">
        <v>11</v>
      </c>
      <c r="C7" s="2">
        <v>140</v>
      </c>
      <c r="D7" s="2">
        <v>3</v>
      </c>
      <c r="E7" s="2">
        <v>2</v>
      </c>
      <c r="F7" s="2">
        <v>26</v>
      </c>
      <c r="G7" s="2">
        <v>310</v>
      </c>
      <c r="I7" s="11" t="s">
        <v>14</v>
      </c>
    </row>
    <row r="8" spans="1:11" x14ac:dyDescent="0.2">
      <c r="B8" t="s">
        <v>12</v>
      </c>
      <c r="C8" s="2">
        <v>80</v>
      </c>
      <c r="D8" s="2">
        <v>2</v>
      </c>
      <c r="E8" s="2">
        <v>1</v>
      </c>
      <c r="F8" s="2">
        <v>30</v>
      </c>
      <c r="G8" s="2">
        <v>170</v>
      </c>
      <c r="J8" s="1"/>
      <c r="K8" s="1"/>
    </row>
    <row r="9" spans="1:11" ht="16" thickBot="1" x14ac:dyDescent="0.25">
      <c r="B9" t="s">
        <v>13</v>
      </c>
      <c r="C9" s="4">
        <v>180</v>
      </c>
      <c r="D9" s="4">
        <v>5</v>
      </c>
      <c r="E9" s="4">
        <v>2</v>
      </c>
      <c r="F9" s="4">
        <v>38</v>
      </c>
      <c r="G9" s="4">
        <v>400</v>
      </c>
    </row>
    <row r="10" spans="1:11" ht="16" thickBot="1" x14ac:dyDescent="0.25">
      <c r="A10" s="14" t="s">
        <v>19</v>
      </c>
      <c r="B10" s="5" t="s">
        <v>8</v>
      </c>
      <c r="C10" s="6">
        <v>130</v>
      </c>
      <c r="D10" s="6">
        <v>4</v>
      </c>
      <c r="E10" s="6">
        <v>2</v>
      </c>
      <c r="F10" s="6">
        <v>30</v>
      </c>
      <c r="G10" s="7" t="s">
        <v>7</v>
      </c>
    </row>
    <row r="11" spans="1:11" ht="9.75" customHeight="1" x14ac:dyDescent="0.2"/>
    <row r="12" spans="1:11" x14ac:dyDescent="0.2">
      <c r="B12" t="s">
        <v>5</v>
      </c>
      <c r="C12">
        <f>AVERAGE(C5:C9)</f>
        <v>145</v>
      </c>
      <c r="D12">
        <f t="shared" ref="D12:F12" si="0">AVERAGE(D5:D9)</f>
        <v>3.6</v>
      </c>
      <c r="E12">
        <f t="shared" si="0"/>
        <v>1.6</v>
      </c>
      <c r="F12">
        <f t="shared" si="0"/>
        <v>33.799999999999997</v>
      </c>
      <c r="I12" s="11" t="s">
        <v>16</v>
      </c>
    </row>
    <row r="13" spans="1:11" x14ac:dyDescent="0.2">
      <c r="B13" t="s">
        <v>6</v>
      </c>
      <c r="C13">
        <f>STDEV(C5:C9)</f>
        <v>45.276925690687087</v>
      </c>
      <c r="D13">
        <f t="shared" ref="D13:F13" si="1">STDEV(D5:D9)</f>
        <v>1.3416407864998741</v>
      </c>
      <c r="E13">
        <f t="shared" si="1"/>
        <v>0.54772255750516596</v>
      </c>
      <c r="F13">
        <f t="shared" si="1"/>
        <v>5.7619441163551777</v>
      </c>
      <c r="I13" s="11" t="s">
        <v>17</v>
      </c>
    </row>
    <row r="14" spans="1:11" ht="6.75" customHeight="1" x14ac:dyDescent="0.2"/>
    <row r="15" spans="1:11" x14ac:dyDescent="0.2">
      <c r="A15" s="10" t="s">
        <v>23</v>
      </c>
      <c r="C15" s="3" t="s">
        <v>0</v>
      </c>
      <c r="D15" s="3" t="s">
        <v>4</v>
      </c>
      <c r="E15" s="3" t="s">
        <v>1</v>
      </c>
      <c r="F15" s="3" t="s">
        <v>2</v>
      </c>
      <c r="G15" s="3" t="s">
        <v>3</v>
      </c>
    </row>
    <row r="16" spans="1:11" x14ac:dyDescent="0.2">
      <c r="A16" s="18">
        <f>ABS(C16-C$21)+ABS(D16-D$21)+ABS(E16-E$21)+ABS(F16-F$21)</f>
        <v>5.7422330260750458</v>
      </c>
      <c r="B16" t="s">
        <v>9</v>
      </c>
      <c r="C16" s="8">
        <f>(C5-C$12)/C$13</f>
        <v>1.1043152607484654</v>
      </c>
      <c r="D16" s="8">
        <f t="shared" ref="D16:F16" si="2">(D5-D$12)/D$13</f>
        <v>1.0434983894999017</v>
      </c>
      <c r="E16" s="8">
        <f t="shared" si="2"/>
        <v>-1.0954451150103326</v>
      </c>
      <c r="F16" s="8">
        <f t="shared" si="2"/>
        <v>1.0760257084759659</v>
      </c>
      <c r="G16" s="2">
        <v>450</v>
      </c>
    </row>
    <row r="17" spans="1:9" x14ac:dyDescent="0.2">
      <c r="A17" s="18">
        <f t="shared" ref="A17:A20" si="3">ABS(C17-C$21)+ABS(D17-D$21)+ABS(E17-E$21)+ABS(F17-F$21)</f>
        <v>1.6131186606257082</v>
      </c>
      <c r="B17" t="s">
        <v>10</v>
      </c>
      <c r="C17" s="8">
        <f t="shared" ref="C17:F21" si="4">(C6-C$12)/C$13</f>
        <v>-0.33129457822453962</v>
      </c>
      <c r="D17" s="8">
        <f t="shared" si="4"/>
        <v>-0.44721359549995793</v>
      </c>
      <c r="E17" s="8">
        <f t="shared" si="4"/>
        <v>0.73029674334022154</v>
      </c>
      <c r="F17" s="8">
        <f t="shared" si="4"/>
        <v>0.20826304035018733</v>
      </c>
      <c r="G17" s="2">
        <v>220</v>
      </c>
    </row>
    <row r="18" spans="1:9" x14ac:dyDescent="0.2">
      <c r="A18" s="18">
        <f t="shared" si="3"/>
        <v>1.6604291791502457</v>
      </c>
      <c r="B18" t="s">
        <v>11</v>
      </c>
      <c r="C18" s="8">
        <f t="shared" si="4"/>
        <v>-0.11043152607484653</v>
      </c>
      <c r="D18" s="8">
        <f t="shared" si="4"/>
        <v>-0.44721359549995793</v>
      </c>
      <c r="E18" s="8">
        <f t="shared" si="4"/>
        <v>0.73029674334022154</v>
      </c>
      <c r="F18" s="8">
        <f t="shared" si="4"/>
        <v>-1.353709762276214</v>
      </c>
      <c r="G18" s="2">
        <v>310</v>
      </c>
      <c r="I18" s="11" t="s">
        <v>15</v>
      </c>
    </row>
    <row r="19" spans="1:9" x14ac:dyDescent="0.2">
      <c r="A19" s="18">
        <f t="shared" si="3"/>
        <v>4.4207691040988788</v>
      </c>
      <c r="B19" t="s">
        <v>12</v>
      </c>
      <c r="C19" s="8">
        <f t="shared" si="4"/>
        <v>-1.435609838973005</v>
      </c>
      <c r="D19" s="8">
        <f t="shared" si="4"/>
        <v>-1.1925695879998877</v>
      </c>
      <c r="E19" s="8">
        <f t="shared" si="4"/>
        <v>-1.0954451150103326</v>
      </c>
      <c r="F19" s="8">
        <f t="shared" si="4"/>
        <v>-0.65949962777559112</v>
      </c>
      <c r="G19" s="2">
        <v>170</v>
      </c>
    </row>
    <row r="20" spans="1:9" x14ac:dyDescent="0.2">
      <c r="A20" s="18">
        <f t="shared" si="3"/>
        <v>3.2380915222496407</v>
      </c>
      <c r="B20" t="s">
        <v>13</v>
      </c>
      <c r="C20" s="8">
        <f t="shared" si="4"/>
        <v>0.77302068252392575</v>
      </c>
      <c r="D20" s="8">
        <f t="shared" si="4"/>
        <v>1.0434983894999017</v>
      </c>
      <c r="E20" s="8">
        <f t="shared" si="4"/>
        <v>0.73029674334022154</v>
      </c>
      <c r="F20" s="8">
        <f t="shared" si="4"/>
        <v>0.72892064122565436</v>
      </c>
      <c r="G20" s="4">
        <v>400</v>
      </c>
    </row>
    <row r="21" spans="1:9" x14ac:dyDescent="0.2">
      <c r="B21" s="5" t="s">
        <v>8</v>
      </c>
      <c r="C21" s="9">
        <f>(C10-C$12)/C$13</f>
        <v>-0.33129457822453962</v>
      </c>
      <c r="D21" s="9">
        <f t="shared" si="4"/>
        <v>0.29814239699997186</v>
      </c>
      <c r="E21" s="9">
        <f t="shared" si="4"/>
        <v>0.73029674334022154</v>
      </c>
      <c r="F21" s="9">
        <f t="shared" si="4"/>
        <v>-0.65949962777559112</v>
      </c>
      <c r="G21" s="7" t="s">
        <v>7</v>
      </c>
      <c r="I21" s="11" t="s">
        <v>18</v>
      </c>
    </row>
    <row r="22" spans="1:9" ht="16" thickBot="1" x14ac:dyDescent="0.25"/>
    <row r="23" spans="1:9" x14ac:dyDescent="0.2">
      <c r="A23" s="12" t="s">
        <v>21</v>
      </c>
      <c r="B23" s="13">
        <f>MIN(A16:A20)</f>
        <v>1.6131186606257082</v>
      </c>
    </row>
    <row r="24" spans="1:9" ht="16" thickBot="1" x14ac:dyDescent="0.25">
      <c r="A24" s="16" t="s">
        <v>22</v>
      </c>
      <c r="B24" s="17">
        <f>VLOOKUP(B23,A16:G20,7,FALSE)</f>
        <v>220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HousePrices</vt:lpstr>
      <vt:lpstr>HousePrices-Manhattan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Microsoft Office User</cp:lastModifiedBy>
  <dcterms:created xsi:type="dcterms:W3CDTF">2014-01-13T13:51:17Z</dcterms:created>
  <dcterms:modified xsi:type="dcterms:W3CDTF">2022-09-30T14:15:11Z</dcterms:modified>
</cp:coreProperties>
</file>