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serdaraltan/OneDrive/Files-B/Education/Data_Science/Lab/ZL_Individual_Projects/data/"/>
    </mc:Choice>
  </mc:AlternateContent>
  <xr:revisionPtr revIDLastSave="0" documentId="13_ncr:1_{D8228843-0F58-B44D-B314-BD9CBCF0380B}" xr6:coauthVersionLast="47" xr6:coauthVersionMax="47" xr10:uidLastSave="{00000000-0000-0000-0000-000000000000}"/>
  <bookViews>
    <workbookView xWindow="0" yWindow="460" windowWidth="38400" windowHeight="19680" xr2:uid="{23DD10DF-BB3A-A347-899F-798F3F6A607E}"/>
  </bookViews>
  <sheets>
    <sheet name="Global-2021" sheetId="1" r:id="rId1"/>
    <sheet name="HDI-2021" sheetId="2" r:id="rId2"/>
    <sheet name="HDI w-o Income-2021" sheetId="4" r:id="rId3"/>
    <sheet name="ROL-2021" sheetId="3" r:id="rId4"/>
    <sheet name="Population-2021" sheetId="5" r:id="rId5"/>
    <sheet name="Contin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8" i="4"/>
  <c r="U10" i="4"/>
  <c r="X10" i="4" s="1"/>
  <c r="U11" i="4"/>
  <c r="X11" i="4" s="1"/>
  <c r="U12" i="4"/>
  <c r="X12" i="4" s="1"/>
  <c r="U13" i="4"/>
  <c r="X13" i="4" s="1"/>
  <c r="U14" i="4"/>
  <c r="X14" i="4" s="1"/>
  <c r="U15" i="4"/>
  <c r="X15" i="4" s="1"/>
  <c r="U16" i="4"/>
  <c r="X16" i="4" s="1"/>
  <c r="U17" i="4"/>
  <c r="X17" i="4" s="1"/>
  <c r="U18" i="4"/>
  <c r="X18" i="4" s="1"/>
  <c r="U19" i="4"/>
  <c r="X19" i="4" s="1"/>
  <c r="U20" i="4"/>
  <c r="X20" i="4" s="1"/>
  <c r="U21" i="4"/>
  <c r="X21" i="4" s="1"/>
  <c r="U22" i="4"/>
  <c r="X22" i="4" s="1"/>
  <c r="U23" i="4"/>
  <c r="X23" i="4" s="1"/>
  <c r="U24" i="4"/>
  <c r="X24" i="4" s="1"/>
  <c r="U25" i="4"/>
  <c r="X25" i="4" s="1"/>
  <c r="U26" i="4"/>
  <c r="X26" i="4" s="1"/>
  <c r="U27" i="4"/>
  <c r="X27" i="4" s="1"/>
  <c r="U28" i="4"/>
  <c r="X28" i="4" s="1"/>
  <c r="U29" i="4"/>
  <c r="X29" i="4" s="1"/>
  <c r="U30" i="4"/>
  <c r="X30" i="4" s="1"/>
  <c r="U31" i="4"/>
  <c r="X31" i="4" s="1"/>
  <c r="U32" i="4"/>
  <c r="X32" i="4" s="1"/>
  <c r="U33" i="4"/>
  <c r="X33" i="4" s="1"/>
  <c r="U34" i="4"/>
  <c r="X34" i="4" s="1"/>
  <c r="U35" i="4"/>
  <c r="X35" i="4" s="1"/>
  <c r="U36" i="4"/>
  <c r="X36" i="4" s="1"/>
  <c r="U37" i="4"/>
  <c r="X37" i="4" s="1"/>
  <c r="U38" i="4"/>
  <c r="X38" i="4" s="1"/>
  <c r="U39" i="4"/>
  <c r="X39" i="4" s="1"/>
  <c r="U40" i="4"/>
  <c r="X40" i="4" s="1"/>
  <c r="U41" i="4"/>
  <c r="X41" i="4" s="1"/>
  <c r="U42" i="4"/>
  <c r="X42" i="4" s="1"/>
  <c r="U43" i="4"/>
  <c r="X43" i="4" s="1"/>
  <c r="U44" i="4"/>
  <c r="X44" i="4" s="1"/>
  <c r="U45" i="4"/>
  <c r="X45" i="4" s="1"/>
  <c r="U46" i="4"/>
  <c r="X46" i="4" s="1"/>
  <c r="U47" i="4"/>
  <c r="X47" i="4" s="1"/>
  <c r="U48" i="4"/>
  <c r="X48" i="4" s="1"/>
  <c r="U49" i="4"/>
  <c r="X49" i="4" s="1"/>
  <c r="U50" i="4"/>
  <c r="X50" i="4" s="1"/>
  <c r="U51" i="4"/>
  <c r="X51" i="4" s="1"/>
  <c r="U52" i="4"/>
  <c r="X52" i="4" s="1"/>
  <c r="U53" i="4"/>
  <c r="X53" i="4" s="1"/>
  <c r="U54" i="4"/>
  <c r="X54" i="4" s="1"/>
  <c r="U55" i="4"/>
  <c r="X55" i="4" s="1"/>
  <c r="U56" i="4"/>
  <c r="X56" i="4" s="1"/>
  <c r="U57" i="4"/>
  <c r="X57" i="4" s="1"/>
  <c r="U58" i="4"/>
  <c r="X58" i="4" s="1"/>
  <c r="U59" i="4"/>
  <c r="X59" i="4" s="1"/>
  <c r="U60" i="4"/>
  <c r="X60" i="4" s="1"/>
  <c r="U61" i="4"/>
  <c r="X61" i="4" s="1"/>
  <c r="U62" i="4"/>
  <c r="X62" i="4" s="1"/>
  <c r="U63" i="4"/>
  <c r="X63" i="4" s="1"/>
  <c r="U64" i="4"/>
  <c r="X64" i="4" s="1"/>
  <c r="U65" i="4"/>
  <c r="X65" i="4" s="1"/>
  <c r="U66" i="4"/>
  <c r="X66" i="4" s="1"/>
  <c r="U67" i="4"/>
  <c r="X67" i="4" s="1"/>
  <c r="U68" i="4"/>
  <c r="X68" i="4" s="1"/>
  <c r="U69" i="4"/>
  <c r="X69" i="4" s="1"/>
  <c r="U70" i="4"/>
  <c r="X70" i="4" s="1"/>
  <c r="U71" i="4"/>
  <c r="X71" i="4" s="1"/>
  <c r="U72" i="4"/>
  <c r="X72" i="4" s="1"/>
  <c r="U73" i="4"/>
  <c r="X73" i="4" s="1"/>
  <c r="U74" i="4"/>
  <c r="X74" i="4" s="1"/>
  <c r="U75" i="4"/>
  <c r="X75" i="4" s="1"/>
  <c r="U76" i="4"/>
  <c r="X76" i="4" s="1"/>
  <c r="U77" i="4"/>
  <c r="X77" i="4" s="1"/>
  <c r="U78" i="4"/>
  <c r="X78" i="4" s="1"/>
  <c r="U79" i="4"/>
  <c r="X79" i="4" s="1"/>
  <c r="U80" i="4"/>
  <c r="X80" i="4" s="1"/>
  <c r="U81" i="4"/>
  <c r="X81" i="4" s="1"/>
  <c r="U82" i="4"/>
  <c r="X82" i="4" s="1"/>
  <c r="U83" i="4"/>
  <c r="X83" i="4" s="1"/>
  <c r="U84" i="4"/>
  <c r="X84" i="4" s="1"/>
  <c r="U85" i="4"/>
  <c r="X85" i="4" s="1"/>
  <c r="U86" i="4"/>
  <c r="X86" i="4" s="1"/>
  <c r="U87" i="4"/>
  <c r="X87" i="4" s="1"/>
  <c r="U88" i="4"/>
  <c r="X88" i="4" s="1"/>
  <c r="U89" i="4"/>
  <c r="X89" i="4" s="1"/>
  <c r="U90" i="4"/>
  <c r="X90" i="4" s="1"/>
  <c r="U91" i="4"/>
  <c r="X91" i="4" s="1"/>
  <c r="U92" i="4"/>
  <c r="X92" i="4" s="1"/>
  <c r="U93" i="4"/>
  <c r="X93" i="4" s="1"/>
  <c r="U94" i="4"/>
  <c r="X94" i="4" s="1"/>
  <c r="U95" i="4"/>
  <c r="X95" i="4" s="1"/>
  <c r="U96" i="4"/>
  <c r="X96" i="4" s="1"/>
  <c r="U97" i="4"/>
  <c r="X97" i="4" s="1"/>
  <c r="U98" i="4"/>
  <c r="X98" i="4" s="1"/>
  <c r="U99" i="4"/>
  <c r="X99" i="4" s="1"/>
  <c r="U100" i="4"/>
  <c r="X100" i="4" s="1"/>
  <c r="U101" i="4"/>
  <c r="X101" i="4" s="1"/>
  <c r="U102" i="4"/>
  <c r="X102" i="4" s="1"/>
  <c r="U103" i="4"/>
  <c r="X103" i="4" s="1"/>
  <c r="U104" i="4"/>
  <c r="X104" i="4" s="1"/>
  <c r="U105" i="4"/>
  <c r="X105" i="4" s="1"/>
  <c r="U106" i="4"/>
  <c r="X106" i="4" s="1"/>
  <c r="U107" i="4"/>
  <c r="X107" i="4" s="1"/>
  <c r="U108" i="4"/>
  <c r="X108" i="4" s="1"/>
  <c r="U109" i="4"/>
  <c r="X109" i="4" s="1"/>
  <c r="U110" i="4"/>
  <c r="X110" i="4" s="1"/>
  <c r="U111" i="4"/>
  <c r="X111" i="4" s="1"/>
  <c r="U112" i="4"/>
  <c r="X112" i="4" s="1"/>
  <c r="U113" i="4"/>
  <c r="X113" i="4" s="1"/>
  <c r="U114" i="4"/>
  <c r="X114" i="4" s="1"/>
  <c r="U115" i="4"/>
  <c r="X115" i="4" s="1"/>
  <c r="U116" i="4"/>
  <c r="X116" i="4" s="1"/>
  <c r="U117" i="4"/>
  <c r="X117" i="4" s="1"/>
  <c r="U118" i="4"/>
  <c r="X118" i="4" s="1"/>
  <c r="U119" i="4"/>
  <c r="X119" i="4" s="1"/>
  <c r="U120" i="4"/>
  <c r="X120" i="4" s="1"/>
  <c r="U121" i="4"/>
  <c r="X121" i="4" s="1"/>
  <c r="U122" i="4"/>
  <c r="X122" i="4" s="1"/>
  <c r="U123" i="4"/>
  <c r="X123" i="4" s="1"/>
  <c r="U124" i="4"/>
  <c r="X124" i="4" s="1"/>
  <c r="U125" i="4"/>
  <c r="X125" i="4" s="1"/>
  <c r="U126" i="4"/>
  <c r="X126" i="4" s="1"/>
  <c r="U127" i="4"/>
  <c r="X127" i="4" s="1"/>
  <c r="U128" i="4"/>
  <c r="X128" i="4" s="1"/>
  <c r="U129" i="4"/>
  <c r="X129" i="4" s="1"/>
  <c r="U130" i="4"/>
  <c r="X130" i="4" s="1"/>
  <c r="U131" i="4"/>
  <c r="X131" i="4" s="1"/>
  <c r="U132" i="4"/>
  <c r="X132" i="4" s="1"/>
  <c r="U133" i="4"/>
  <c r="X133" i="4" s="1"/>
  <c r="U134" i="4"/>
  <c r="X134" i="4" s="1"/>
  <c r="U135" i="4"/>
  <c r="X135" i="4" s="1"/>
  <c r="U136" i="4"/>
  <c r="X136" i="4" s="1"/>
  <c r="U137" i="4"/>
  <c r="X137" i="4" s="1"/>
  <c r="U138" i="4"/>
  <c r="X138" i="4" s="1"/>
  <c r="U139" i="4"/>
  <c r="X139" i="4" s="1"/>
  <c r="U140" i="4"/>
  <c r="X140" i="4" s="1"/>
  <c r="U141" i="4"/>
  <c r="X141" i="4" s="1"/>
  <c r="U142" i="4"/>
  <c r="X142" i="4" s="1"/>
  <c r="U143" i="4"/>
  <c r="X143" i="4" s="1"/>
  <c r="U144" i="4"/>
  <c r="X144" i="4" s="1"/>
  <c r="U145" i="4"/>
  <c r="X145" i="4" s="1"/>
  <c r="U146" i="4"/>
  <c r="X146" i="4" s="1"/>
  <c r="U147" i="4"/>
  <c r="X147" i="4" s="1"/>
  <c r="U148" i="4"/>
  <c r="X148" i="4" s="1"/>
  <c r="U149" i="4"/>
  <c r="X149" i="4" s="1"/>
  <c r="U150" i="4"/>
  <c r="X150" i="4" s="1"/>
  <c r="U151" i="4"/>
  <c r="X151" i="4" s="1"/>
  <c r="U152" i="4"/>
  <c r="X152" i="4" s="1"/>
  <c r="U153" i="4"/>
  <c r="X153" i="4" s="1"/>
  <c r="U154" i="4"/>
  <c r="X154" i="4" s="1"/>
  <c r="U155" i="4"/>
  <c r="X155" i="4" s="1"/>
  <c r="U156" i="4"/>
  <c r="X156" i="4" s="1"/>
  <c r="U157" i="4"/>
  <c r="X157" i="4" s="1"/>
  <c r="U158" i="4"/>
  <c r="X158" i="4" s="1"/>
  <c r="U159" i="4"/>
  <c r="X159" i="4" s="1"/>
  <c r="U160" i="4"/>
  <c r="X160" i="4" s="1"/>
  <c r="U161" i="4"/>
  <c r="X161" i="4" s="1"/>
  <c r="U162" i="4"/>
  <c r="X162" i="4" s="1"/>
  <c r="U163" i="4"/>
  <c r="X163" i="4" s="1"/>
  <c r="U164" i="4"/>
  <c r="X164" i="4" s="1"/>
  <c r="U165" i="4"/>
  <c r="X165" i="4" s="1"/>
  <c r="U166" i="4"/>
  <c r="X166" i="4" s="1"/>
  <c r="U167" i="4"/>
  <c r="X167" i="4" s="1"/>
  <c r="U168" i="4"/>
  <c r="X168" i="4" s="1"/>
  <c r="U169" i="4"/>
  <c r="X169" i="4" s="1"/>
  <c r="U170" i="4"/>
  <c r="X170" i="4" s="1"/>
  <c r="U171" i="4"/>
  <c r="X171" i="4" s="1"/>
  <c r="U172" i="4"/>
  <c r="X172" i="4" s="1"/>
  <c r="U173" i="4"/>
  <c r="X173" i="4" s="1"/>
  <c r="U174" i="4"/>
  <c r="X174" i="4" s="1"/>
  <c r="U175" i="4"/>
  <c r="X175" i="4" s="1"/>
  <c r="U176" i="4"/>
  <c r="X176" i="4" s="1"/>
  <c r="U177" i="4"/>
  <c r="X177" i="4" s="1"/>
  <c r="U178" i="4"/>
  <c r="X178" i="4" s="1"/>
  <c r="U179" i="4"/>
  <c r="X179" i="4" s="1"/>
  <c r="U180" i="4"/>
  <c r="X180" i="4" s="1"/>
  <c r="U181" i="4"/>
  <c r="X181" i="4" s="1"/>
  <c r="U182" i="4"/>
  <c r="X182" i="4" s="1"/>
  <c r="U183" i="4"/>
  <c r="X183" i="4" s="1"/>
  <c r="U184" i="4"/>
  <c r="X184" i="4" s="1"/>
  <c r="U185" i="4"/>
  <c r="X185" i="4" s="1"/>
  <c r="U186" i="4"/>
  <c r="X186" i="4" s="1"/>
  <c r="U187" i="4"/>
  <c r="X187" i="4" s="1"/>
  <c r="U188" i="4"/>
  <c r="X188" i="4" s="1"/>
  <c r="U189" i="4"/>
  <c r="X189" i="4" s="1"/>
  <c r="U190" i="4"/>
  <c r="X190" i="4" s="1"/>
  <c r="U191" i="4"/>
  <c r="X191" i="4" s="1"/>
  <c r="U192" i="4"/>
  <c r="X192" i="4" s="1"/>
  <c r="U193" i="4"/>
  <c r="X193" i="4" s="1"/>
  <c r="U194" i="4"/>
  <c r="X194" i="4" s="1"/>
  <c r="U195" i="4"/>
  <c r="X195" i="4" s="1"/>
  <c r="U196" i="4"/>
  <c r="X196" i="4" s="1"/>
  <c r="U197" i="4"/>
  <c r="X197" i="4" s="1"/>
  <c r="U198" i="4"/>
  <c r="X198" i="4" s="1"/>
  <c r="U9" i="4"/>
  <c r="X9" i="4" s="1"/>
  <c r="U8" i="4"/>
  <c r="X8" i="4" s="1"/>
  <c r="T9" i="4"/>
  <c r="Z9" i="4" s="1"/>
  <c r="T10" i="4"/>
  <c r="Y10" i="4" s="1"/>
  <c r="T11" i="4"/>
  <c r="Y11" i="4" s="1"/>
  <c r="T12" i="4"/>
  <c r="Y12" i="4" s="1"/>
  <c r="T13" i="4"/>
  <c r="Y13" i="4" s="1"/>
  <c r="T14" i="4"/>
  <c r="Y14" i="4" s="1"/>
  <c r="T15" i="4"/>
  <c r="Y15" i="4" s="1"/>
  <c r="T16" i="4"/>
  <c r="Z16" i="4" s="1"/>
  <c r="T17" i="4"/>
  <c r="Z17" i="4" s="1"/>
  <c r="T18" i="4"/>
  <c r="Z18" i="4" s="1"/>
  <c r="T19" i="4"/>
  <c r="Y19" i="4" s="1"/>
  <c r="T20" i="4"/>
  <c r="Y20" i="4" s="1"/>
  <c r="T21" i="4"/>
  <c r="Y21" i="4" s="1"/>
  <c r="T22" i="4"/>
  <c r="Y22" i="4" s="1"/>
  <c r="T23" i="4"/>
  <c r="Y23" i="4" s="1"/>
  <c r="T24" i="4"/>
  <c r="Y24" i="4" s="1"/>
  <c r="T25" i="4"/>
  <c r="Z25" i="4" s="1"/>
  <c r="T26" i="4"/>
  <c r="Z26" i="4" s="1"/>
  <c r="T27" i="4"/>
  <c r="Y27" i="4" s="1"/>
  <c r="T28" i="4"/>
  <c r="Y28" i="4" s="1"/>
  <c r="T29" i="4"/>
  <c r="Y29" i="4" s="1"/>
  <c r="T30" i="4"/>
  <c r="Y30" i="4" s="1"/>
  <c r="T31" i="4"/>
  <c r="Y31" i="4" s="1"/>
  <c r="T32" i="4"/>
  <c r="Y32" i="4" s="1"/>
  <c r="T33" i="4"/>
  <c r="Z33" i="4" s="1"/>
  <c r="T34" i="4"/>
  <c r="Z34" i="4" s="1"/>
  <c r="T35" i="4"/>
  <c r="Y35" i="4" s="1"/>
  <c r="T36" i="4"/>
  <c r="Y36" i="4" s="1"/>
  <c r="T37" i="4"/>
  <c r="Y37" i="4" s="1"/>
  <c r="T38" i="4"/>
  <c r="Y38" i="4" s="1"/>
  <c r="T39" i="4"/>
  <c r="Y39" i="4" s="1"/>
  <c r="T40" i="4"/>
  <c r="Y40" i="4" s="1"/>
  <c r="T41" i="4"/>
  <c r="Z41" i="4" s="1"/>
  <c r="T42" i="4"/>
  <c r="Z42" i="4" s="1"/>
  <c r="T43" i="4"/>
  <c r="Y43" i="4" s="1"/>
  <c r="T44" i="4"/>
  <c r="Y44" i="4" s="1"/>
  <c r="T45" i="4"/>
  <c r="Y45" i="4" s="1"/>
  <c r="T46" i="4"/>
  <c r="Y46" i="4" s="1"/>
  <c r="T47" i="4"/>
  <c r="Y47" i="4" s="1"/>
  <c r="T48" i="4"/>
  <c r="Y48" i="4" s="1"/>
  <c r="T49" i="4"/>
  <c r="Z49" i="4" s="1"/>
  <c r="T50" i="4"/>
  <c r="Z50" i="4" s="1"/>
  <c r="T51" i="4"/>
  <c r="Y51" i="4" s="1"/>
  <c r="T52" i="4"/>
  <c r="Y52" i="4" s="1"/>
  <c r="T53" i="4"/>
  <c r="Y53" i="4" s="1"/>
  <c r="T54" i="4"/>
  <c r="Y54" i="4" s="1"/>
  <c r="T55" i="4"/>
  <c r="Y55" i="4" s="1"/>
  <c r="T56" i="4"/>
  <c r="Y56" i="4" s="1"/>
  <c r="T57" i="4"/>
  <c r="Z57" i="4" s="1"/>
  <c r="T58" i="4"/>
  <c r="Z58" i="4" s="1"/>
  <c r="T59" i="4"/>
  <c r="Y59" i="4" s="1"/>
  <c r="T60" i="4"/>
  <c r="Y60" i="4" s="1"/>
  <c r="T61" i="4"/>
  <c r="Y61" i="4" s="1"/>
  <c r="T62" i="4"/>
  <c r="Y62" i="4" s="1"/>
  <c r="T63" i="4"/>
  <c r="Y63" i="4" s="1"/>
  <c r="T64" i="4"/>
  <c r="Y64" i="4" s="1"/>
  <c r="T65" i="4"/>
  <c r="Z65" i="4" s="1"/>
  <c r="T66" i="4"/>
  <c r="Z66" i="4" s="1"/>
  <c r="T67" i="4"/>
  <c r="Y67" i="4" s="1"/>
  <c r="T68" i="4"/>
  <c r="Y68" i="4" s="1"/>
  <c r="T69" i="4"/>
  <c r="Y69" i="4" s="1"/>
  <c r="T70" i="4"/>
  <c r="Y70" i="4" s="1"/>
  <c r="T71" i="4"/>
  <c r="Y71" i="4" s="1"/>
  <c r="T72" i="4"/>
  <c r="Y72" i="4" s="1"/>
  <c r="T73" i="4"/>
  <c r="Z73" i="4" s="1"/>
  <c r="T74" i="4"/>
  <c r="Z74" i="4" s="1"/>
  <c r="T75" i="4"/>
  <c r="Y75" i="4" s="1"/>
  <c r="T76" i="4"/>
  <c r="Y76" i="4" s="1"/>
  <c r="T77" i="4"/>
  <c r="Y77" i="4" s="1"/>
  <c r="T78" i="4"/>
  <c r="Y78" i="4" s="1"/>
  <c r="T79" i="4"/>
  <c r="Y79" i="4" s="1"/>
  <c r="T80" i="4"/>
  <c r="Y80" i="4" s="1"/>
  <c r="T81" i="4"/>
  <c r="Z81" i="4" s="1"/>
  <c r="T82" i="4"/>
  <c r="Z82" i="4" s="1"/>
  <c r="T83" i="4"/>
  <c r="Y83" i="4" s="1"/>
  <c r="T84" i="4"/>
  <c r="Y84" i="4" s="1"/>
  <c r="T85" i="4"/>
  <c r="Y85" i="4" s="1"/>
  <c r="T86" i="4"/>
  <c r="Y86" i="4" s="1"/>
  <c r="T87" i="4"/>
  <c r="Y87" i="4" s="1"/>
  <c r="T88" i="4"/>
  <c r="Y88" i="4" s="1"/>
  <c r="T89" i="4"/>
  <c r="Z89" i="4" s="1"/>
  <c r="T90" i="4"/>
  <c r="Z90" i="4" s="1"/>
  <c r="T91" i="4"/>
  <c r="Y91" i="4" s="1"/>
  <c r="T92" i="4"/>
  <c r="Y92" i="4" s="1"/>
  <c r="T93" i="4"/>
  <c r="Y93" i="4" s="1"/>
  <c r="T94" i="4"/>
  <c r="Y94" i="4" s="1"/>
  <c r="T95" i="4"/>
  <c r="Y95" i="4" s="1"/>
  <c r="T96" i="4"/>
  <c r="Y96" i="4" s="1"/>
  <c r="T97" i="4"/>
  <c r="Z97" i="4" s="1"/>
  <c r="T98" i="4"/>
  <c r="Z98" i="4" s="1"/>
  <c r="T99" i="4"/>
  <c r="Y99" i="4" s="1"/>
  <c r="T100" i="4"/>
  <c r="Y100" i="4" s="1"/>
  <c r="T101" i="4"/>
  <c r="Y101" i="4" s="1"/>
  <c r="T102" i="4"/>
  <c r="Y102" i="4" s="1"/>
  <c r="T103" i="4"/>
  <c r="Y103" i="4" s="1"/>
  <c r="T104" i="4"/>
  <c r="Y104" i="4" s="1"/>
  <c r="T105" i="4"/>
  <c r="Z105" i="4" s="1"/>
  <c r="T106" i="4"/>
  <c r="Z106" i="4" s="1"/>
  <c r="T107" i="4"/>
  <c r="Y107" i="4" s="1"/>
  <c r="T108" i="4"/>
  <c r="Y108" i="4" s="1"/>
  <c r="T109" i="4"/>
  <c r="Y109" i="4" s="1"/>
  <c r="T110" i="4"/>
  <c r="Y110" i="4" s="1"/>
  <c r="T111" i="4"/>
  <c r="Y111" i="4" s="1"/>
  <c r="T112" i="4"/>
  <c r="Y112" i="4" s="1"/>
  <c r="T113" i="4"/>
  <c r="Z113" i="4" s="1"/>
  <c r="T114" i="4"/>
  <c r="Z114" i="4" s="1"/>
  <c r="T115" i="4"/>
  <c r="Y115" i="4" s="1"/>
  <c r="T116" i="4"/>
  <c r="Y116" i="4" s="1"/>
  <c r="T117" i="4"/>
  <c r="Y117" i="4" s="1"/>
  <c r="T118" i="4"/>
  <c r="Y118" i="4" s="1"/>
  <c r="T119" i="4"/>
  <c r="Y119" i="4" s="1"/>
  <c r="T120" i="4"/>
  <c r="Y120" i="4" s="1"/>
  <c r="T121" i="4"/>
  <c r="Z121" i="4" s="1"/>
  <c r="T122" i="4"/>
  <c r="Z122" i="4" s="1"/>
  <c r="T123" i="4"/>
  <c r="Y123" i="4" s="1"/>
  <c r="T124" i="4"/>
  <c r="Y124" i="4" s="1"/>
  <c r="T125" i="4"/>
  <c r="Y125" i="4" s="1"/>
  <c r="T126" i="4"/>
  <c r="Y126" i="4" s="1"/>
  <c r="T127" i="4"/>
  <c r="Y127" i="4" s="1"/>
  <c r="T128" i="4"/>
  <c r="Z128" i="4" s="1"/>
  <c r="T129" i="4"/>
  <c r="Z129" i="4" s="1"/>
  <c r="T130" i="4"/>
  <c r="Z130" i="4" s="1"/>
  <c r="T131" i="4"/>
  <c r="Z131" i="4" s="1"/>
  <c r="T132" i="4"/>
  <c r="Y132" i="4" s="1"/>
  <c r="T133" i="4"/>
  <c r="Y133" i="4" s="1"/>
  <c r="T134" i="4"/>
  <c r="Y134" i="4" s="1"/>
  <c r="T135" i="4"/>
  <c r="Y135" i="4" s="1"/>
  <c r="T136" i="4"/>
  <c r="Y136" i="4" s="1"/>
  <c r="T137" i="4"/>
  <c r="Z137" i="4" s="1"/>
  <c r="T138" i="4"/>
  <c r="Z138" i="4" s="1"/>
  <c r="T139" i="4"/>
  <c r="Z139" i="4" s="1"/>
  <c r="T140" i="4"/>
  <c r="Y140" i="4" s="1"/>
  <c r="T141" i="4"/>
  <c r="Y141" i="4" s="1"/>
  <c r="T142" i="4"/>
  <c r="Y142" i="4" s="1"/>
  <c r="T143" i="4"/>
  <c r="Y143" i="4" s="1"/>
  <c r="T144" i="4"/>
  <c r="Z144" i="4" s="1"/>
  <c r="T145" i="4"/>
  <c r="Z145" i="4" s="1"/>
  <c r="T146" i="4"/>
  <c r="Z146" i="4" s="1"/>
  <c r="T147" i="4"/>
  <c r="Z147" i="4" s="1"/>
  <c r="T148" i="4"/>
  <c r="Z148" i="4" s="1"/>
  <c r="T149" i="4"/>
  <c r="Y149" i="4" s="1"/>
  <c r="T150" i="4"/>
  <c r="Y150" i="4" s="1"/>
  <c r="T151" i="4"/>
  <c r="Y151" i="4" s="1"/>
  <c r="T152" i="4"/>
  <c r="Z152" i="4" s="1"/>
  <c r="T153" i="4"/>
  <c r="Z153" i="4" s="1"/>
  <c r="T154" i="4"/>
  <c r="Z154" i="4" s="1"/>
  <c r="T155" i="4"/>
  <c r="Z155" i="4" s="1"/>
  <c r="T156" i="4"/>
  <c r="Z156" i="4" s="1"/>
  <c r="T157" i="4"/>
  <c r="Z157" i="4" s="1"/>
  <c r="T158" i="4"/>
  <c r="Y158" i="4" s="1"/>
  <c r="T159" i="4"/>
  <c r="Y159" i="4" s="1"/>
  <c r="T160" i="4"/>
  <c r="Z160" i="4" s="1"/>
  <c r="T161" i="4"/>
  <c r="Z161" i="4" s="1"/>
  <c r="T162" i="4"/>
  <c r="Z162" i="4" s="1"/>
  <c r="T163" i="4"/>
  <c r="Z163" i="4" s="1"/>
  <c r="T164" i="4"/>
  <c r="Z164" i="4" s="1"/>
  <c r="T165" i="4"/>
  <c r="Z165" i="4" s="1"/>
  <c r="T166" i="4"/>
  <c r="Z166" i="4" s="1"/>
  <c r="T167" i="4"/>
  <c r="Y167" i="4" s="1"/>
  <c r="T168" i="4"/>
  <c r="Z168" i="4" s="1"/>
  <c r="T169" i="4"/>
  <c r="Z169" i="4" s="1"/>
  <c r="T170" i="4"/>
  <c r="Z170" i="4" s="1"/>
  <c r="T171" i="4"/>
  <c r="Z171" i="4" s="1"/>
  <c r="T172" i="4"/>
  <c r="Z172" i="4" s="1"/>
  <c r="T173" i="4"/>
  <c r="Z173" i="4" s="1"/>
  <c r="T174" i="4"/>
  <c r="Z174" i="4" s="1"/>
  <c r="T175" i="4"/>
  <c r="Z175" i="4" s="1"/>
  <c r="T176" i="4"/>
  <c r="Z176" i="4" s="1"/>
  <c r="T177" i="4"/>
  <c r="Z177" i="4" s="1"/>
  <c r="T178" i="4"/>
  <c r="Z178" i="4" s="1"/>
  <c r="T179" i="4"/>
  <c r="Z179" i="4" s="1"/>
  <c r="T180" i="4"/>
  <c r="Z180" i="4" s="1"/>
  <c r="T181" i="4"/>
  <c r="Z181" i="4" s="1"/>
  <c r="T182" i="4"/>
  <c r="Z182" i="4" s="1"/>
  <c r="T183" i="4"/>
  <c r="Z183" i="4" s="1"/>
  <c r="T184" i="4"/>
  <c r="Z184" i="4" s="1"/>
  <c r="T185" i="4"/>
  <c r="Z185" i="4" s="1"/>
  <c r="T186" i="4"/>
  <c r="Y186" i="4" s="1"/>
  <c r="T187" i="4"/>
  <c r="Y187" i="4" s="1"/>
  <c r="T188" i="4"/>
  <c r="Y188" i="4" s="1"/>
  <c r="T189" i="4"/>
  <c r="Y189" i="4" s="1"/>
  <c r="T190" i="4"/>
  <c r="Y190" i="4" s="1"/>
  <c r="T191" i="4"/>
  <c r="Y191" i="4" s="1"/>
  <c r="T192" i="4"/>
  <c r="Z192" i="4" s="1"/>
  <c r="T193" i="4"/>
  <c r="Z193" i="4" s="1"/>
  <c r="T194" i="4"/>
  <c r="Z194" i="4" s="1"/>
  <c r="T195" i="4"/>
  <c r="Y195" i="4" s="1"/>
  <c r="T196" i="4"/>
  <c r="Y196" i="4" s="1"/>
  <c r="T197" i="4"/>
  <c r="Y197" i="4" s="1"/>
  <c r="T198" i="4"/>
  <c r="Y198" i="4" s="1"/>
  <c r="T8" i="4"/>
  <c r="Z8" i="4" s="1"/>
  <c r="Y194" i="4" l="1"/>
  <c r="Y185" i="4"/>
  <c r="Y175" i="4"/>
  <c r="Y166" i="4"/>
  <c r="Y157" i="4"/>
  <c r="Y148" i="4"/>
  <c r="Y139" i="4"/>
  <c r="Y131" i="4"/>
  <c r="Y122" i="4"/>
  <c r="Y114" i="4"/>
  <c r="Y106" i="4"/>
  <c r="Y98" i="4"/>
  <c r="Y90" i="4"/>
  <c r="Y82" i="4"/>
  <c r="Y74" i="4"/>
  <c r="Y66" i="4"/>
  <c r="Y58" i="4"/>
  <c r="Y50" i="4"/>
  <c r="Y42" i="4"/>
  <c r="Y34" i="4"/>
  <c r="Y26" i="4"/>
  <c r="Y18" i="4"/>
  <c r="Y9" i="4"/>
  <c r="Y192" i="4"/>
  <c r="Y184" i="4"/>
  <c r="Y176" i="4"/>
  <c r="Y168" i="4"/>
  <c r="Y160" i="4"/>
  <c r="Y152" i="4"/>
  <c r="Y144" i="4"/>
  <c r="Y128" i="4"/>
  <c r="Y16" i="4"/>
  <c r="Y8" i="4"/>
  <c r="Z136" i="4"/>
  <c r="Z120" i="4"/>
  <c r="Z112" i="4"/>
  <c r="Z104" i="4"/>
  <c r="Z96" i="4"/>
  <c r="Z88" i="4"/>
  <c r="Z80" i="4"/>
  <c r="Z72" i="4"/>
  <c r="Z64" i="4"/>
  <c r="Z56" i="4"/>
  <c r="Z48" i="4"/>
  <c r="Z40" i="4"/>
  <c r="Z32" i="4"/>
  <c r="Z24" i="4"/>
  <c r="Y193" i="4"/>
  <c r="Y183" i="4"/>
  <c r="Y174" i="4"/>
  <c r="Y165" i="4"/>
  <c r="Y156" i="4"/>
  <c r="Y147" i="4"/>
  <c r="Y138" i="4"/>
  <c r="Y130" i="4"/>
  <c r="Y121" i="4"/>
  <c r="Y113" i="4"/>
  <c r="Y105" i="4"/>
  <c r="Y97" i="4"/>
  <c r="Y89" i="4"/>
  <c r="Y81" i="4"/>
  <c r="Y73" i="4"/>
  <c r="Y65" i="4"/>
  <c r="Y57" i="4"/>
  <c r="Y49" i="4"/>
  <c r="Y41" i="4"/>
  <c r="Y33" i="4"/>
  <c r="Y25" i="4"/>
  <c r="Y17" i="4"/>
  <c r="Z191" i="4"/>
  <c r="Z167" i="4"/>
  <c r="Z159" i="4"/>
  <c r="Z151" i="4"/>
  <c r="Z143" i="4"/>
  <c r="Z135" i="4"/>
  <c r="Z127" i="4"/>
  <c r="Z119" i="4"/>
  <c r="Z111" i="4"/>
  <c r="Z103" i="4"/>
  <c r="Z95" i="4"/>
  <c r="Z87" i="4"/>
  <c r="Z79" i="4"/>
  <c r="Z71" i="4"/>
  <c r="Z63" i="4"/>
  <c r="Z55" i="4"/>
  <c r="Z47" i="4"/>
  <c r="Z39" i="4"/>
  <c r="Z31" i="4"/>
  <c r="Z23" i="4"/>
  <c r="Z15" i="4"/>
  <c r="Y182" i="4"/>
  <c r="Y173" i="4"/>
  <c r="Y164" i="4"/>
  <c r="Y155" i="4"/>
  <c r="Y146" i="4"/>
  <c r="Y137" i="4"/>
  <c r="Y129" i="4"/>
  <c r="Z198" i="4"/>
  <c r="Z190" i="4"/>
  <c r="Z158" i="4"/>
  <c r="Z150" i="4"/>
  <c r="Z142" i="4"/>
  <c r="Z134" i="4"/>
  <c r="Z126" i="4"/>
  <c r="Z118" i="4"/>
  <c r="Z110" i="4"/>
  <c r="Z102" i="4"/>
  <c r="Z94" i="4"/>
  <c r="Z86" i="4"/>
  <c r="Z78" i="4"/>
  <c r="Z70" i="4"/>
  <c r="Z62" i="4"/>
  <c r="Z54" i="4"/>
  <c r="Z46" i="4"/>
  <c r="Z38" i="4"/>
  <c r="Z30" i="4"/>
  <c r="Z22" i="4"/>
  <c r="Z14" i="4"/>
  <c r="Y181" i="4"/>
  <c r="Y172" i="4"/>
  <c r="Y163" i="4"/>
  <c r="Y154" i="4"/>
  <c r="Y145" i="4"/>
  <c r="Z197" i="4"/>
  <c r="Z189" i="4"/>
  <c r="Z149" i="4"/>
  <c r="Z141" i="4"/>
  <c r="Z133" i="4"/>
  <c r="Z125" i="4"/>
  <c r="Z117" i="4"/>
  <c r="Z109" i="4"/>
  <c r="Z101" i="4"/>
  <c r="Z93" i="4"/>
  <c r="Z85" i="4"/>
  <c r="Z77" i="4"/>
  <c r="Z69" i="4"/>
  <c r="Z61" i="4"/>
  <c r="Z53" i="4"/>
  <c r="Z45" i="4"/>
  <c r="Z37" i="4"/>
  <c r="Z29" i="4"/>
  <c r="Z21" i="4"/>
  <c r="Z13" i="4"/>
  <c r="Y180" i="4"/>
  <c r="Y171" i="4"/>
  <c r="Y162" i="4"/>
  <c r="Y153" i="4"/>
  <c r="Z196" i="4"/>
  <c r="Z188" i="4"/>
  <c r="Z140" i="4"/>
  <c r="Z132" i="4"/>
  <c r="Z124" i="4"/>
  <c r="Z116" i="4"/>
  <c r="Z108" i="4"/>
  <c r="Z100" i="4"/>
  <c r="Z92" i="4"/>
  <c r="Z84" i="4"/>
  <c r="Z76" i="4"/>
  <c r="Z68" i="4"/>
  <c r="Z60" i="4"/>
  <c r="Z52" i="4"/>
  <c r="Z44" i="4"/>
  <c r="Z36" i="4"/>
  <c r="Z28" i="4"/>
  <c r="Z20" i="4"/>
  <c r="Z12" i="4"/>
  <c r="Y179" i="4"/>
  <c r="Y170" i="4"/>
  <c r="Y161" i="4"/>
  <c r="Z195" i="4"/>
  <c r="Z187" i="4"/>
  <c r="Z123" i="4"/>
  <c r="Z115" i="4"/>
  <c r="Z107" i="4"/>
  <c r="Z99" i="4"/>
  <c r="Z91" i="4"/>
  <c r="Z83" i="4"/>
  <c r="Z75" i="4"/>
  <c r="Z67" i="4"/>
  <c r="Z59" i="4"/>
  <c r="Z51" i="4"/>
  <c r="Z43" i="4"/>
  <c r="Z35" i="4"/>
  <c r="Z27" i="4"/>
  <c r="Z19" i="4"/>
  <c r="Z11" i="4"/>
  <c r="Y178" i="4"/>
  <c r="Y169" i="4"/>
  <c r="Z186" i="4"/>
  <c r="Z10" i="4"/>
  <c r="Y177" i="4"/>
</calcChain>
</file>

<file path=xl/sharedStrings.xml><?xml version="1.0" encoding="utf-8"?>
<sst xmlns="http://schemas.openxmlformats.org/spreadsheetml/2006/main" count="1780" uniqueCount="340">
  <si>
    <t>Country Name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</si>
  <si>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</si>
  <si>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</si>
  <si>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</si>
  <si>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</si>
  <si>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</si>
  <si>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</si>
  <si>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</si>
  <si>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</si>
  <si>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</si>
  <si>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</si>
  <si>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</si>
  <si>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</si>
  <si>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</si>
  <si>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</si>
  <si>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</si>
  <si>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</si>
  <si>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</si>
  <si>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</si>
  <si>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</si>
  <si>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</si>
  <si>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</si>
  <si>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</si>
  <si>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</si>
  <si>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</si>
  <si>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</si>
  <si>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</si>
  <si>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</si>
  <si>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</si>
  <si>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</si>
  <si>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</si>
  <si>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</si>
  <si>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</si>
  <si>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</si>
  <si>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</si>
  <si>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</si>
  <si>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</si>
  <si>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</si>
  <si>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</si>
  <si>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</si>
  <si>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</si>
  <si>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</si>
  <si>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</si>
  <si>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</si>
  <si>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</si>
  <si>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</si>
  <si>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</si>
  <si>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</si>
  <si>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</si>
  <si>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</si>
  <si>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</si>
  <si>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</si>
  <si>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</si>
  <si>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</si>
  <si>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</si>
  <si>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</si>
  <si>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</si>
  <si>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</si>
  <si>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</si>
  <si>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</si>
  <si>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</si>
  <si>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</si>
  <si>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</si>
  <si>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</si>
  <si>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</si>
  <si>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</si>
  <si>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</si>
  <si>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</si>
  <si>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</si>
  <si>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</si>
  <si>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</si>
  <si>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</si>
  <si>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</si>
  <si>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</si>
  <si>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</si>
  <si>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</si>
  <si>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</si>
  <si>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</si>
  <si>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</si>
  <si>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</si>
  <si>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</si>
  <si>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</si>
  <si>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</si>
  <si>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</si>
  <si>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</si>
  <si>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</si>
  <si>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</si>
  <si>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</si>
  <si>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</si>
  <si>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</si>
  <si>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</si>
  <si>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</si>
  <si>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</si>
  <si>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</si>
  <si>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</si>
  <si>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</si>
  <si>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</si>
  <si>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</si>
  <si>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</si>
  <si>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</si>
  <si>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</si>
  <si>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</si>
  <si>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</si>
  <si>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</si>
  <si>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</si>
  <si>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</si>
  <si>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</si>
  <si>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</si>
  <si>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</si>
  <si>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</si>
  <si>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</si>
  <si>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</si>
  <si>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</si>
  <si>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</si>
  <si>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</si>
  <si>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</si>
  <si>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</si>
  <si>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</si>
  <si>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</si>
  <si>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</si>
  <si>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</si>
  <si>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</si>
  <si>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</si>
  <si>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</si>
  <si>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</si>
  <si>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</si>
  <si>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</si>
  <si>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</si>
  <si>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</si>
  <si>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</si>
  <si>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</si>
  <si>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</si>
  <si>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</si>
  <si>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</si>
  <si>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</si>
  <si>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</si>
  <si>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</si>
  <si>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</si>
  <si>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</si>
  <si>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</si>
  <si>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</si>
  <si>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</si>
  <si>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</si>
  <si>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</si>
  <si>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</si>
  <si>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</si>
  <si>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</si>
  <si>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</si>
  <si>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</si>
  <si>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</si>
  <si>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</si>
  <si>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</si>
  <si>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</si>
  <si>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</si>
  <si>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</si>
  <si>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</si>
  <si>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</si>
  <si>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</si>
  <si>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</si>
  <si>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</si>
  <si>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</si>
  <si>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</si>
  <si>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</si>
  <si>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</si>
  <si>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</si>
  <si>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</si>
  <si>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</si>
  <si>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</si>
  <si>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</si>
  <si>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</si>
  <si>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</si>
  <si>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</si>
  <si>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</si>
  <si>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</si>
  <si>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</si>
  <si>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</si>
  <si>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</si>
  <si>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</si>
  <si>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</si>
  <si>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</si>
  <si>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Samoa</t>
  </si>
  <si>
    <t>Kosovo</t>
  </si>
  <si>
    <t>South Africa</t>
  </si>
  <si>
    <t>Zambia</t>
  </si>
  <si>
    <t>Zimbabwe</t>
  </si>
  <si>
    <t>GDP_Per_Capita</t>
  </si>
  <si>
    <t xml:space="preserve">Table 1. Human Development Index and its components </t>
  </si>
  <si>
    <t>Country</t>
  </si>
  <si>
    <t>Hong Kong, China (SAR)</t>
  </si>
  <si>
    <t>Korea (Republic of)</t>
  </si>
  <si>
    <t>Slovakia</t>
  </si>
  <si>
    <t>Türkiye</t>
  </si>
  <si>
    <t>Bahamas</t>
  </si>
  <si>
    <t>Saint Kitts and Nevis</t>
  </si>
  <si>
    <t>Iran (Islamic Republic of)</t>
  </si>
  <si>
    <t>Moldova (Republic of)</t>
  </si>
  <si>
    <t>Saint Vincent and the Grenadines</t>
  </si>
  <si>
    <t>Egypt</t>
  </si>
  <si>
    <t>Palestine, State of</t>
  </si>
  <si>
    <t>Saint Lucia</t>
  </si>
  <si>
    <t>Viet Nam</t>
  </si>
  <si>
    <t>Bolivia (Plurinational State of)</t>
  </si>
  <si>
    <t>Kyrgyzstan</t>
  </si>
  <si>
    <t>Venezuela (Bolivarian Republic of)</t>
  </si>
  <si>
    <t>Micronesia (Federated States of)</t>
  </si>
  <si>
    <t>Lao People's Democratic Republic</t>
  </si>
  <si>
    <t>Eswatini (Kingdom of)</t>
  </si>
  <si>
    <t>Congo</t>
  </si>
  <si>
    <t>Côte d'Ivoire</t>
  </si>
  <si>
    <t>Tanzania (United Republic of)</t>
  </si>
  <si>
    <t>Gambia</t>
  </si>
  <si>
    <t>Congo (Democratic Republic of the)</t>
  </si>
  <si>
    <t>Yemen</t>
  </si>
  <si>
    <t xml:space="preserve">Human Development Index (HDI) </t>
  </si>
  <si>
    <t>Value</t>
  </si>
  <si>
    <t>HDI</t>
  </si>
  <si>
    <t>No</t>
  </si>
  <si>
    <t>The Bahamas</t>
  </si>
  <si>
    <t>Czech Republic</t>
  </si>
  <si>
    <t>The Gambia</t>
  </si>
  <si>
    <t>Turkey</t>
  </si>
  <si>
    <t>WJP Rule of Law Index: Overall Score</t>
  </si>
  <si>
    <t>Back</t>
  </si>
  <si>
    <t>SDG3</t>
  </si>
  <si>
    <t>SDG4.3</t>
  </si>
  <si>
    <t>SDG4.4</t>
  </si>
  <si>
    <t>SDG8.5</t>
  </si>
  <si>
    <t>Life expectancy at birth</t>
  </si>
  <si>
    <t>Expected years of schooling</t>
  </si>
  <si>
    <t>Mean years of schooling</t>
  </si>
  <si>
    <t>Gross national income (GNI) per capita</t>
  </si>
  <si>
    <t>GNI per capita rank minus HDI rank</t>
  </si>
  <si>
    <t>HDI rank</t>
  </si>
  <si>
    <t>(years)</t>
  </si>
  <si>
    <t>(2017 PPP $)</t>
  </si>
  <si>
    <t>a</t>
  </si>
  <si>
    <t>b</t>
  </si>
  <si>
    <t>c</t>
  </si>
  <si>
    <t>d</t>
  </si>
  <si>
    <t>e</t>
  </si>
  <si>
    <t>f</t>
  </si>
  <si>
    <t>c,e</t>
  </si>
  <si>
    <t>g</t>
  </si>
  <si>
    <t>f,h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</si>
  <si>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</si>
  <si>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</si>
  <si>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</si>
  <si>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</si>
  <si>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</si>
  <si>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</si>
  <si>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</si>
  <si>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</si>
  <si>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</si>
  <si>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</si>
  <si>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</si>
  <si>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</si>
  <si>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</si>
  <si>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</si>
  <si>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</si>
  <si>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</si>
  <si>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</si>
  <si>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</si>
  <si>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</si>
  <si>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Life expectancy at birth-Normalized
(1)</t>
  </si>
  <si>
    <t>Expected years of schooling-Normalized
(2)</t>
  </si>
  <si>
    <t>Mean years of schooling-Normalized
(3)</t>
  </si>
  <si>
    <t>Gross national income (GNI) per capita-Normalized
(4)</t>
  </si>
  <si>
    <t>Average of Education-Normalized
(5=AVG(2,3))</t>
  </si>
  <si>
    <t>HDI without Income
(7)</t>
  </si>
  <si>
    <t>HDI
(6=GEOMEAN(1,4,5))</t>
  </si>
  <si>
    <t>HDI_w/o_Income</t>
  </si>
  <si>
    <t>ROL</t>
  </si>
  <si>
    <t>Score</t>
  </si>
  <si>
    <t>2021</t>
  </si>
  <si>
    <t>Aruba</t>
  </si>
  <si>
    <t>American Samoa</t>
  </si>
  <si>
    <t>Bahamas, The</t>
  </si>
  <si>
    <t>Bermuda</t>
  </si>
  <si>
    <t>Central Europe and the Baltics</t>
  </si>
  <si>
    <t>Channel Islands</t>
  </si>
  <si>
    <t>Curacao</t>
  </si>
  <si>
    <t>Cayman Islands</t>
  </si>
  <si>
    <t>Faroe Islands</t>
  </si>
  <si>
    <t>Micronesia, Fed. Sts.</t>
  </si>
  <si>
    <t>Gibraltar</t>
  </si>
  <si>
    <t>Gambia, The</t>
  </si>
  <si>
    <t>Greenland</t>
  </si>
  <si>
    <t>Guam</t>
  </si>
  <si>
    <t>High income</t>
  </si>
  <si>
    <t>Isle of Man</t>
  </si>
  <si>
    <t>Lao PDR</t>
  </si>
  <si>
    <t>Macao SAR, China</t>
  </si>
  <si>
    <t>St. Martin (French part)</t>
  </si>
  <si>
    <t>Monaco</t>
  </si>
  <si>
    <t>Middle income</t>
  </si>
  <si>
    <t>Northern Mariana Islands</t>
  </si>
  <si>
    <t>New Caledonia</t>
  </si>
  <si>
    <t>Nauru</t>
  </si>
  <si>
    <t>Puerto Rico</t>
  </si>
  <si>
    <t>Korea, Dem. People's Rep.</t>
  </si>
  <si>
    <t>West Bank and Gaza</t>
  </si>
  <si>
    <t>French Polynesia</t>
  </si>
  <si>
    <t>South Asia</t>
  </si>
  <si>
    <t>Somalia</t>
  </si>
  <si>
    <t>Eswatini</t>
  </si>
  <si>
    <t>Sint Maarten (Dutch part)</t>
  </si>
  <si>
    <t>Turks and Caicos Islands</t>
  </si>
  <si>
    <t>Turkiye</t>
  </si>
  <si>
    <t>British Virgin Islands</t>
  </si>
  <si>
    <t>Virgin Islands (U.S.)</t>
  </si>
  <si>
    <t>World</t>
  </si>
  <si>
    <t>Yemen, Rep.</t>
  </si>
  <si>
    <t>Population</t>
  </si>
  <si>
    <t>Continent</t>
  </si>
  <si>
    <t>Africa</t>
  </si>
  <si>
    <t>Burkina</t>
  </si>
  <si>
    <t>Cape Verde</t>
  </si>
  <si>
    <t>Democratic Republic of Congo</t>
  </si>
  <si>
    <t>Ivory Coast</t>
  </si>
  <si>
    <t>Swaziland</t>
  </si>
  <si>
    <t>Asia</t>
  </si>
  <si>
    <t>Brunei</t>
  </si>
  <si>
    <t>Burma (Myanmar)</t>
  </si>
  <si>
    <t>East Timor</t>
  </si>
  <si>
    <t>Hong Kong</t>
  </si>
  <si>
    <t>Iran</t>
  </si>
  <si>
    <t>North Korea</t>
  </si>
  <si>
    <t>South Korea</t>
  </si>
  <si>
    <t>Laos</t>
  </si>
  <si>
    <t>Russia</t>
  </si>
  <si>
    <t>Syria</t>
  </si>
  <si>
    <t>Taiwan</t>
  </si>
  <si>
    <t>Europe</t>
  </si>
  <si>
    <t>Macedonia</t>
  </si>
  <si>
    <t>Vatican City</t>
  </si>
  <si>
    <t>North America</t>
  </si>
  <si>
    <t>Oceania</t>
  </si>
  <si>
    <t>Micronesia</t>
  </si>
  <si>
    <t>South America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</si>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</sst>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#,##0.000"/>
    <numFmt numFmtId="165" formatCode="#,###,##0"/>
    <numFmt numFmtId="166" formatCode="#,###,##0.0"/>
    <numFmt numFmtId="167" formatCode="0.000"/>
    <numFmt numFmtId="168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vertAlign val="superscript"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2D8B"/>
        <bgColor rgb="FF000000"/>
      </patternFill>
    </fill>
    <fill>
      <patternFill patternType="solid">
        <fgColor rgb="FFCAC4D9"/>
        <bgColor rgb="FF000000"/>
      </patternFill>
    </fill>
    <fill>
      <patternFill patternType="solid">
        <fgColor rgb="FFCAC4D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0" xfId="0" applyFont="1" applyFill="1"/>
    <xf numFmtId="2" fontId="9" fillId="4" borderId="0" xfId="0" applyNumberFormat="1" applyFont="1" applyFill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2" applyNumberForma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167" fontId="15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2" fontId="18" fillId="0" borderId="0" xfId="0" applyNumberFormat="1" applyFont="1"/>
    <xf numFmtId="167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8" fontId="18" fillId="0" borderId="0" xfId="3" applyNumberFormat="1" applyFont="1" applyAlignment="1">
      <alignment horizontal="right"/>
    </xf>
    <xf numFmtId="168" fontId="18" fillId="0" borderId="0" xfId="3" applyNumberFormat="1" applyFont="1" applyAlignment="1">
      <alignment horizontal="right" vertical="center"/>
    </xf>
    <xf numFmtId="0" fontId="20" fillId="0" borderId="0" xfId="0" applyFont="1"/>
    <xf numFmtId="0" fontId="21" fillId="0" borderId="0" xfId="0" applyFont="1"/>
  </cellXfs>
  <cellStyles count="4">
    <cellStyle name="Comma" xfId="3" builtinId="3"/>
    <cellStyle name="Hyperlink" xfId="2" builtinId="8"/>
    <cellStyle name="Normal" xfId="0" builtinId="0"/>
    <cellStyle name="Normal 2" xfId="1" xr:uid="{AC2E7269-84FE-AB4F-8150-5740AF412E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235B-EC64-4B48-8CE2-CBD965F22854}">
  <dimension ref="A1:G132"/>
  <sheetViews>
    <sheetView tabSelected="1" zoomScale="125" zoomScaleNormal="125" workbookViewId="0">
      <selection activeCell="G1" sqref="G1"/>
    </sheetView>
  </sheetViews>
  <sheetFormatPr baseColWidth="10" defaultRowHeight="19" x14ac:dyDescent="0.25"/>
  <cols>
    <col min="1" max="1" width="10.83203125" style="36"/>
    <col min="2" max="2" width="44" style="36" bestFit="1" customWidth="1"/>
    <col min="3" max="3" width="20.83203125" style="36" customWidth="1"/>
    <col min="4" max="7" width="17.83203125" style="36" customWidth="1"/>
    <col min="8" max="16384" width="10.83203125" style="36"/>
  </cols>
  <sheetData>
    <row r="1" spans="1:7" x14ac:dyDescent="0.25">
      <c r="A1" s="34" t="s">
        <v>216</v>
      </c>
      <c r="B1" s="34" t="s">
        <v>0</v>
      </c>
      <c r="C1" s="35" t="s">
        <v>313</v>
      </c>
      <c r="D1" s="35" t="s">
        <v>312</v>
      </c>
      <c r="E1" s="35" t="s">
        <v>185</v>
      </c>
      <c r="F1" s="35" t="s">
        <v>215</v>
      </c>
      <c r="G1" s="35" t="s">
        <v>271</v>
      </c>
    </row>
    <row r="2" spans="1:7" x14ac:dyDescent="0.25">
      <c r="A2" s="37">
        <v>1</v>
      </c>
      <c r="B2" s="38" t="s">
        <v>1</v>
      </c>
      <c r="C2" s="38" t="s">
        <v>320</v>
      </c>
      <c r="D2" s="44">
        <v>40099462</v>
      </c>
      <c r="E2" s="39">
        <v>363.6740871130491</v>
      </c>
      <c r="F2" s="40">
        <v>0.49840998738285303</v>
      </c>
      <c r="G2" s="40">
        <v>0.35281919257400624</v>
      </c>
    </row>
    <row r="3" spans="1:7" x14ac:dyDescent="0.25">
      <c r="A3" s="37">
        <f>A2+1</f>
        <v>2</v>
      </c>
      <c r="B3" s="38" t="s">
        <v>2</v>
      </c>
      <c r="C3" s="38" t="s">
        <v>314</v>
      </c>
      <c r="D3" s="44">
        <v>34503774</v>
      </c>
      <c r="E3" s="39">
        <v>1903.7174049568771</v>
      </c>
      <c r="F3" s="40">
        <v>0.57646354683388257</v>
      </c>
      <c r="G3" s="40">
        <v>0.42765577737196564</v>
      </c>
    </row>
    <row r="4" spans="1:7" x14ac:dyDescent="0.25">
      <c r="A4" s="37">
        <f t="shared" ref="A4:A67" si="0">A3+1</f>
        <v>3</v>
      </c>
      <c r="B4" s="38" t="s">
        <v>3</v>
      </c>
      <c r="C4" s="38" t="s">
        <v>332</v>
      </c>
      <c r="D4" s="44">
        <v>2811666</v>
      </c>
      <c r="E4" s="39">
        <v>6377.2030955375285</v>
      </c>
      <c r="F4" s="40">
        <v>0.82184042897465992</v>
      </c>
      <c r="G4" s="40">
        <v>0.49157360941185785</v>
      </c>
    </row>
    <row r="5" spans="1:7" x14ac:dyDescent="0.25">
      <c r="A5" s="37">
        <f t="shared" si="0"/>
        <v>4</v>
      </c>
      <c r="B5" s="38" t="s">
        <v>5</v>
      </c>
      <c r="C5" s="38" t="s">
        <v>320</v>
      </c>
      <c r="D5" s="44">
        <v>9365145</v>
      </c>
      <c r="E5" s="39">
        <v>44315.554183895983</v>
      </c>
      <c r="F5" s="40">
        <v>0.88121850756078479</v>
      </c>
      <c r="G5" s="40">
        <v>0.63954897196396787</v>
      </c>
    </row>
    <row r="6" spans="1:7" x14ac:dyDescent="0.25">
      <c r="A6" s="37">
        <f t="shared" si="0"/>
        <v>5</v>
      </c>
      <c r="B6" s="38" t="s">
        <v>6</v>
      </c>
      <c r="C6" s="38" t="s">
        <v>338</v>
      </c>
      <c r="D6" s="44">
        <v>45808747</v>
      </c>
      <c r="E6" s="39">
        <v>10636.115530198644</v>
      </c>
      <c r="F6" s="40">
        <v>0.86008910157487217</v>
      </c>
      <c r="G6" s="40">
        <v>0.5583883972940098</v>
      </c>
    </row>
    <row r="7" spans="1:7" x14ac:dyDescent="0.25">
      <c r="A7" s="37">
        <f t="shared" si="0"/>
        <v>6</v>
      </c>
      <c r="B7" s="38" t="s">
        <v>8</v>
      </c>
      <c r="C7" s="38" t="s">
        <v>335</v>
      </c>
      <c r="D7" s="44">
        <v>93219</v>
      </c>
      <c r="E7" s="39">
        <v>16740.348196381834</v>
      </c>
      <c r="F7" s="40">
        <v>0.79586005904519963</v>
      </c>
      <c r="G7" s="40">
        <v>0.63370978571513359</v>
      </c>
    </row>
    <row r="8" spans="1:7" x14ac:dyDescent="0.25">
      <c r="A8" s="37">
        <f t="shared" si="0"/>
        <v>7</v>
      </c>
      <c r="B8" s="38" t="s">
        <v>9</v>
      </c>
      <c r="C8" s="38" t="s">
        <v>336</v>
      </c>
      <c r="D8" s="44">
        <v>25688079</v>
      </c>
      <c r="E8" s="39">
        <v>60444.50235519775</v>
      </c>
      <c r="F8" s="40">
        <v>0.95785943245924454</v>
      </c>
      <c r="G8" s="40">
        <v>0.79345545956539165</v>
      </c>
    </row>
    <row r="9" spans="1:7" x14ac:dyDescent="0.25">
      <c r="A9" s="37">
        <f t="shared" si="0"/>
        <v>8</v>
      </c>
      <c r="B9" s="38" t="s">
        <v>10</v>
      </c>
      <c r="C9" s="38" t="s">
        <v>332</v>
      </c>
      <c r="D9" s="44">
        <v>8955797</v>
      </c>
      <c r="E9" s="39">
        <v>53637.705710989692</v>
      </c>
      <c r="F9" s="40">
        <v>0.89906915054615544</v>
      </c>
      <c r="G9" s="40">
        <v>0.81242222567719091</v>
      </c>
    </row>
    <row r="10" spans="1:7" x14ac:dyDescent="0.25">
      <c r="A10" s="37">
        <f t="shared" si="0"/>
        <v>9</v>
      </c>
      <c r="B10" s="38" t="s">
        <v>13</v>
      </c>
      <c r="C10" s="38" t="s">
        <v>332</v>
      </c>
      <c r="D10" s="44">
        <v>11592952</v>
      </c>
      <c r="E10" s="39">
        <v>51268.388037359815</v>
      </c>
      <c r="F10" s="40">
        <v>0.93204255657204482</v>
      </c>
      <c r="G10" s="40">
        <v>0.79176658594987637</v>
      </c>
    </row>
    <row r="11" spans="1:7" x14ac:dyDescent="0.25">
      <c r="A11" s="37">
        <f t="shared" si="0"/>
        <v>10</v>
      </c>
      <c r="B11" s="38" t="s">
        <v>14</v>
      </c>
      <c r="C11" s="38" t="s">
        <v>314</v>
      </c>
      <c r="D11" s="44">
        <v>12996895</v>
      </c>
      <c r="E11" s="39">
        <v>1361.1007490583111</v>
      </c>
      <c r="F11" s="40">
        <v>0.52070179301164732</v>
      </c>
      <c r="G11" s="40">
        <v>0.48556215593689517</v>
      </c>
    </row>
    <row r="12" spans="1:7" x14ac:dyDescent="0.25">
      <c r="A12" s="37">
        <f t="shared" si="0"/>
        <v>11</v>
      </c>
      <c r="B12" s="38" t="s">
        <v>15</v>
      </c>
      <c r="C12" s="38" t="s">
        <v>314</v>
      </c>
      <c r="D12" s="44">
        <v>22100683</v>
      </c>
      <c r="E12" s="39">
        <v>893.07719598629717</v>
      </c>
      <c r="F12" s="40">
        <v>0.44273387734440361</v>
      </c>
      <c r="G12" s="40">
        <v>0.50412998008422105</v>
      </c>
    </row>
    <row r="13" spans="1:7" x14ac:dyDescent="0.25">
      <c r="A13" s="37">
        <f t="shared" si="0"/>
        <v>12</v>
      </c>
      <c r="B13" s="38" t="s">
        <v>16</v>
      </c>
      <c r="C13" s="38" t="s">
        <v>320</v>
      </c>
      <c r="D13" s="44">
        <v>169356251</v>
      </c>
      <c r="E13" s="39">
        <v>2457.9240490223556</v>
      </c>
      <c r="F13" s="40">
        <v>0.69045771393697553</v>
      </c>
      <c r="G13" s="40">
        <v>0.39680305836747387</v>
      </c>
    </row>
    <row r="14" spans="1:7" x14ac:dyDescent="0.25">
      <c r="A14" s="37">
        <f t="shared" si="0"/>
        <v>13</v>
      </c>
      <c r="B14" s="38" t="s">
        <v>17</v>
      </c>
      <c r="C14" s="38" t="s">
        <v>332</v>
      </c>
      <c r="D14" s="44">
        <v>6877743</v>
      </c>
      <c r="E14" s="39">
        <v>12222.235645940968</v>
      </c>
      <c r="F14" s="40">
        <v>0.78153578212528407</v>
      </c>
      <c r="G14" s="40">
        <v>0.54139546798718197</v>
      </c>
    </row>
    <row r="15" spans="1:7" x14ac:dyDescent="0.25">
      <c r="A15" s="37">
        <f t="shared" si="0"/>
        <v>14</v>
      </c>
      <c r="B15" s="41" t="s">
        <v>217</v>
      </c>
      <c r="C15" s="41" t="s">
        <v>335</v>
      </c>
      <c r="D15" s="45">
        <v>407906</v>
      </c>
      <c r="E15" s="39">
        <v>28260.432550636666</v>
      </c>
      <c r="F15" s="40">
        <v>0.78673615154380139</v>
      </c>
      <c r="G15" s="40">
        <v>0.60795839496804116</v>
      </c>
    </row>
    <row r="16" spans="1:7" x14ac:dyDescent="0.25">
      <c r="A16" s="37">
        <f t="shared" si="0"/>
        <v>15</v>
      </c>
      <c r="B16" s="38" t="s">
        <v>19</v>
      </c>
      <c r="C16" s="38" t="s">
        <v>332</v>
      </c>
      <c r="D16" s="44">
        <v>3270943</v>
      </c>
      <c r="E16" s="39">
        <v>7230.1981628036556</v>
      </c>
      <c r="F16" s="40">
        <v>0.79052565827572352</v>
      </c>
      <c r="G16" s="40">
        <v>0.51588525983327238</v>
      </c>
    </row>
    <row r="17" spans="1:7" x14ac:dyDescent="0.25">
      <c r="A17" s="37">
        <f t="shared" si="0"/>
        <v>16</v>
      </c>
      <c r="B17" s="38" t="s">
        <v>20</v>
      </c>
      <c r="C17" s="38" t="s">
        <v>332</v>
      </c>
      <c r="D17" s="44">
        <v>9302585</v>
      </c>
      <c r="E17" s="39">
        <v>7489.7189471388829</v>
      </c>
      <c r="F17" s="40">
        <v>0.81639842510498983</v>
      </c>
      <c r="G17" s="40">
        <v>0.47580616868716907</v>
      </c>
    </row>
    <row r="18" spans="1:7" x14ac:dyDescent="0.25">
      <c r="A18" s="37">
        <f t="shared" si="0"/>
        <v>17</v>
      </c>
      <c r="B18" s="38" t="s">
        <v>21</v>
      </c>
      <c r="C18" s="38" t="s">
        <v>335</v>
      </c>
      <c r="D18" s="44">
        <v>400031</v>
      </c>
      <c r="E18" s="39">
        <v>6228.2673092835303</v>
      </c>
      <c r="F18" s="40">
        <v>0.71358297239668866</v>
      </c>
      <c r="G18" s="40">
        <v>0.47807380500619728</v>
      </c>
    </row>
    <row r="19" spans="1:7" x14ac:dyDescent="0.25">
      <c r="A19" s="37">
        <f t="shared" si="0"/>
        <v>18</v>
      </c>
      <c r="B19" s="41" t="s">
        <v>22</v>
      </c>
      <c r="C19" s="41" t="s">
        <v>338</v>
      </c>
      <c r="D19" s="45">
        <v>12079472</v>
      </c>
      <c r="E19" s="39">
        <v>3345.1965883838657</v>
      </c>
      <c r="F19" s="40">
        <v>0.70610546414703179</v>
      </c>
      <c r="G19" s="40">
        <v>0.38672250417051968</v>
      </c>
    </row>
    <row r="20" spans="1:7" x14ac:dyDescent="0.25">
      <c r="A20" s="37">
        <f t="shared" si="0"/>
        <v>19</v>
      </c>
      <c r="B20" s="38" t="s">
        <v>23</v>
      </c>
      <c r="C20" s="38" t="s">
        <v>338</v>
      </c>
      <c r="D20" s="44">
        <v>214326223</v>
      </c>
      <c r="E20" s="39">
        <v>7696.785531275621</v>
      </c>
      <c r="F20" s="40">
        <v>0.75600572143496547</v>
      </c>
      <c r="G20" s="40">
        <v>0.50013473679702058</v>
      </c>
    </row>
    <row r="21" spans="1:7" x14ac:dyDescent="0.25">
      <c r="A21" s="37">
        <f t="shared" si="0"/>
        <v>20</v>
      </c>
      <c r="B21" s="38" t="s">
        <v>24</v>
      </c>
      <c r="C21" s="38" t="s">
        <v>335</v>
      </c>
      <c r="D21" s="44">
        <v>281200</v>
      </c>
      <c r="E21" s="39">
        <v>17225.462304409673</v>
      </c>
      <c r="F21" s="40">
        <v>0.82309663095985808</v>
      </c>
      <c r="G21" s="40">
        <v>0.65068471403703265</v>
      </c>
    </row>
    <row r="22" spans="1:7" x14ac:dyDescent="0.25">
      <c r="A22" s="37">
        <f t="shared" si="0"/>
        <v>21</v>
      </c>
      <c r="B22" s="38" t="s">
        <v>27</v>
      </c>
      <c r="C22" s="38" t="s">
        <v>314</v>
      </c>
      <c r="D22" s="44">
        <v>2588423</v>
      </c>
      <c r="E22" s="39">
        <v>7238.7960959108595</v>
      </c>
      <c r="F22" s="40">
        <v>0.65862946560862246</v>
      </c>
      <c r="G22" s="40">
        <v>0.59118163713274574</v>
      </c>
    </row>
    <row r="23" spans="1:7" x14ac:dyDescent="0.25">
      <c r="A23" s="37">
        <f t="shared" si="0"/>
        <v>22</v>
      </c>
      <c r="B23" s="38" t="s">
        <v>29</v>
      </c>
      <c r="C23" s="38" t="s">
        <v>335</v>
      </c>
      <c r="D23" s="44">
        <v>38226498</v>
      </c>
      <c r="E23" s="39">
        <v>52358.621640515521</v>
      </c>
      <c r="F23" s="40">
        <v>0.93997462422307121</v>
      </c>
      <c r="G23" s="40">
        <v>0.7995584230165087</v>
      </c>
    </row>
    <row r="24" spans="1:7" x14ac:dyDescent="0.25">
      <c r="A24" s="37">
        <f t="shared" si="0"/>
        <v>23</v>
      </c>
      <c r="B24" s="38" t="s">
        <v>31</v>
      </c>
      <c r="C24" s="38" t="s">
        <v>338</v>
      </c>
      <c r="D24" s="44">
        <v>19493184</v>
      </c>
      <c r="E24" s="39">
        <v>16247.40101507649</v>
      </c>
      <c r="F24" s="40">
        <v>0.86717332958825577</v>
      </c>
      <c r="G24" s="40">
        <v>0.6640359615389807</v>
      </c>
    </row>
    <row r="25" spans="1:7" x14ac:dyDescent="0.25">
      <c r="A25" s="37">
        <f t="shared" si="0"/>
        <v>24</v>
      </c>
      <c r="B25" s="38" t="s">
        <v>32</v>
      </c>
      <c r="C25" s="38" t="s">
        <v>320</v>
      </c>
      <c r="D25" s="44">
        <v>1412360000</v>
      </c>
      <c r="E25" s="39">
        <v>12617.504986300362</v>
      </c>
      <c r="F25" s="40">
        <v>0.76224591434205857</v>
      </c>
      <c r="G25" s="40">
        <v>0.46963170379815944</v>
      </c>
    </row>
    <row r="26" spans="1:7" x14ac:dyDescent="0.25">
      <c r="A26" s="37">
        <f t="shared" si="0"/>
        <v>25</v>
      </c>
      <c r="B26" s="41" t="s">
        <v>33</v>
      </c>
      <c r="C26" s="41" t="s">
        <v>314</v>
      </c>
      <c r="D26" s="45">
        <v>27478249</v>
      </c>
      <c r="E26" s="39">
        <v>2613.3788930537758</v>
      </c>
      <c r="F26" s="40">
        <v>0.52820966418708959</v>
      </c>
      <c r="G26" s="40">
        <v>0.44713105538550268</v>
      </c>
    </row>
    <row r="27" spans="1:7" x14ac:dyDescent="0.25">
      <c r="A27" s="37">
        <f t="shared" si="0"/>
        <v>26</v>
      </c>
      <c r="B27" s="38" t="s">
        <v>34</v>
      </c>
      <c r="C27" s="38" t="s">
        <v>314</v>
      </c>
      <c r="D27" s="44">
        <v>27198628</v>
      </c>
      <c r="E27" s="39">
        <v>1666.9328094823175</v>
      </c>
      <c r="F27" s="40">
        <v>0.59428843894921568</v>
      </c>
      <c r="G27" s="40">
        <v>0.35183720117170775</v>
      </c>
    </row>
    <row r="28" spans="1:7" x14ac:dyDescent="0.25">
      <c r="A28" s="37">
        <f t="shared" si="0"/>
        <v>27</v>
      </c>
      <c r="B28" s="41" t="s">
        <v>35</v>
      </c>
      <c r="C28" s="41" t="s">
        <v>314</v>
      </c>
      <c r="D28" s="45">
        <v>95894118</v>
      </c>
      <c r="E28" s="39">
        <v>577.20921519982835</v>
      </c>
      <c r="F28" s="40">
        <v>0.5527290832999644</v>
      </c>
      <c r="G28" s="40">
        <v>0.34606461707403519</v>
      </c>
    </row>
    <row r="29" spans="1:7" x14ac:dyDescent="0.25">
      <c r="A29" s="37">
        <f t="shared" si="0"/>
        <v>28</v>
      </c>
      <c r="B29" s="41" t="s">
        <v>36</v>
      </c>
      <c r="C29" s="41" t="s">
        <v>314</v>
      </c>
      <c r="D29" s="45">
        <v>5835806</v>
      </c>
      <c r="E29" s="39">
        <v>2290.3829944534259</v>
      </c>
      <c r="F29" s="40">
        <v>0.60575044067716244</v>
      </c>
      <c r="G29" s="40">
        <v>0.4180775058444352</v>
      </c>
    </row>
    <row r="30" spans="1:7" x14ac:dyDescent="0.25">
      <c r="A30" s="37">
        <f t="shared" si="0"/>
        <v>29</v>
      </c>
      <c r="B30" s="38" t="s">
        <v>37</v>
      </c>
      <c r="C30" s="38" t="s">
        <v>338</v>
      </c>
      <c r="D30" s="44">
        <v>51516562</v>
      </c>
      <c r="E30" s="39">
        <v>6182.7070986796862</v>
      </c>
      <c r="F30" s="40">
        <v>0.75245191951352464</v>
      </c>
      <c r="G30" s="40">
        <v>0.48943212502558542</v>
      </c>
    </row>
    <row r="31" spans="1:7" x14ac:dyDescent="0.25">
      <c r="A31" s="37">
        <f t="shared" si="0"/>
        <v>30</v>
      </c>
      <c r="B31" s="38" t="s">
        <v>40</v>
      </c>
      <c r="C31" s="38" t="s">
        <v>335</v>
      </c>
      <c r="D31" s="44">
        <v>5153957</v>
      </c>
      <c r="E31" s="39">
        <v>12537.256746175321</v>
      </c>
      <c r="F31" s="40">
        <v>0.81280762663612738</v>
      </c>
      <c r="G31" s="40">
        <v>0.67720896908812334</v>
      </c>
    </row>
    <row r="32" spans="1:7" x14ac:dyDescent="0.25">
      <c r="A32" s="37">
        <f t="shared" si="0"/>
        <v>31</v>
      </c>
      <c r="B32" s="38" t="s">
        <v>42</v>
      </c>
      <c r="C32" s="38" t="s">
        <v>332</v>
      </c>
      <c r="D32" s="44">
        <v>1244188</v>
      </c>
      <c r="E32" s="39">
        <v>31552.03515625</v>
      </c>
      <c r="F32" s="40">
        <v>0.89427932858767789</v>
      </c>
      <c r="G32" s="40">
        <v>0.68298104230083689</v>
      </c>
    </row>
    <row r="33" spans="1:7" x14ac:dyDescent="0.25">
      <c r="A33" s="37">
        <f t="shared" si="0"/>
        <v>32</v>
      </c>
      <c r="B33" s="38" t="s">
        <v>44</v>
      </c>
      <c r="C33" s="38" t="s">
        <v>332</v>
      </c>
      <c r="D33" s="44">
        <v>83196078</v>
      </c>
      <c r="E33" s="39">
        <v>51203.554473104334</v>
      </c>
      <c r="F33" s="40">
        <v>0.93747490826821278</v>
      </c>
      <c r="G33" s="40">
        <v>0.83953401976831732</v>
      </c>
    </row>
    <row r="34" spans="1:7" x14ac:dyDescent="0.25">
      <c r="A34" s="37">
        <f t="shared" si="0"/>
        <v>33</v>
      </c>
      <c r="B34" s="38" t="s">
        <v>46</v>
      </c>
      <c r="C34" s="38" t="s">
        <v>335</v>
      </c>
      <c r="D34" s="44">
        <v>72412</v>
      </c>
      <c r="E34" s="39">
        <v>7668.1581321696212</v>
      </c>
      <c r="F34" s="40">
        <v>0.7218995578652081</v>
      </c>
      <c r="G34" s="40">
        <v>0.5791963470231154</v>
      </c>
    </row>
    <row r="35" spans="1:7" x14ac:dyDescent="0.25">
      <c r="A35" s="37">
        <f t="shared" si="0"/>
        <v>34</v>
      </c>
      <c r="B35" s="38" t="s">
        <v>47</v>
      </c>
      <c r="C35" s="38" t="s">
        <v>332</v>
      </c>
      <c r="D35" s="44">
        <v>5856733</v>
      </c>
      <c r="E35" s="39">
        <v>68007.756673295429</v>
      </c>
      <c r="F35" s="40">
        <v>0.93810596854084582</v>
      </c>
      <c r="G35" s="40">
        <v>0.89940450194372956</v>
      </c>
    </row>
    <row r="36" spans="1:7" x14ac:dyDescent="0.25">
      <c r="A36" s="37">
        <f t="shared" si="0"/>
        <v>35</v>
      </c>
      <c r="B36" s="38" t="s">
        <v>48</v>
      </c>
      <c r="C36" s="38" t="s">
        <v>335</v>
      </c>
      <c r="D36" s="44">
        <v>11117873</v>
      </c>
      <c r="E36" s="39">
        <v>8476.7496882797004</v>
      </c>
      <c r="F36" s="40">
        <v>0.75920687424614453</v>
      </c>
      <c r="G36" s="40">
        <v>0.47799775160533942</v>
      </c>
    </row>
    <row r="37" spans="1:7" x14ac:dyDescent="0.25">
      <c r="A37" s="37">
        <f t="shared" si="0"/>
        <v>36</v>
      </c>
      <c r="B37" s="38" t="s">
        <v>49</v>
      </c>
      <c r="C37" s="38" t="s">
        <v>314</v>
      </c>
      <c r="D37" s="44">
        <v>44177969</v>
      </c>
      <c r="E37" s="39">
        <v>3700.3111946085655</v>
      </c>
      <c r="F37" s="40">
        <v>0.76530527947331184</v>
      </c>
      <c r="G37" s="40">
        <v>0.49195382858117026</v>
      </c>
    </row>
    <row r="38" spans="1:7" x14ac:dyDescent="0.25">
      <c r="A38" s="37">
        <f t="shared" si="0"/>
        <v>37</v>
      </c>
      <c r="B38" s="38" t="s">
        <v>50</v>
      </c>
      <c r="C38" s="38" t="s">
        <v>338</v>
      </c>
      <c r="D38" s="44">
        <v>17797737</v>
      </c>
      <c r="E38" s="39">
        <v>5965.1328705441592</v>
      </c>
      <c r="F38" s="40">
        <v>0.76032500222624444</v>
      </c>
      <c r="G38" s="40">
        <v>0.48478985739884339</v>
      </c>
    </row>
    <row r="39" spans="1:7" x14ac:dyDescent="0.25">
      <c r="A39" s="37">
        <f t="shared" si="0"/>
        <v>38</v>
      </c>
      <c r="B39" s="41" t="s">
        <v>51</v>
      </c>
      <c r="C39" s="38" t="s">
        <v>314</v>
      </c>
      <c r="D39" s="45">
        <v>109262178</v>
      </c>
      <c r="E39" s="39">
        <v>3886.7224983901042</v>
      </c>
      <c r="F39" s="40">
        <v>0.73649799588337295</v>
      </c>
      <c r="G39" s="40">
        <v>0.34795146663296389</v>
      </c>
    </row>
    <row r="40" spans="1:7" x14ac:dyDescent="0.25">
      <c r="A40" s="37">
        <f t="shared" si="0"/>
        <v>39</v>
      </c>
      <c r="B40" s="38" t="s">
        <v>53</v>
      </c>
      <c r="C40" s="38" t="s">
        <v>332</v>
      </c>
      <c r="D40" s="44">
        <v>47415750</v>
      </c>
      <c r="E40" s="39">
        <v>30103.513733190994</v>
      </c>
      <c r="F40" s="40">
        <v>0.90837495089354281</v>
      </c>
      <c r="G40" s="40">
        <v>0.7289153914595552</v>
      </c>
    </row>
    <row r="41" spans="1:7" x14ac:dyDescent="0.25">
      <c r="A41" s="37">
        <f t="shared" si="0"/>
        <v>40</v>
      </c>
      <c r="B41" s="38" t="s">
        <v>54</v>
      </c>
      <c r="C41" s="38" t="s">
        <v>332</v>
      </c>
      <c r="D41" s="44">
        <v>1330932</v>
      </c>
      <c r="E41" s="39">
        <v>27943.701219882027</v>
      </c>
      <c r="F41" s="40">
        <v>0.88657735662458492</v>
      </c>
      <c r="G41" s="40">
        <v>0.80670041488282673</v>
      </c>
    </row>
    <row r="42" spans="1:7" x14ac:dyDescent="0.25">
      <c r="A42" s="37">
        <f t="shared" si="0"/>
        <v>41</v>
      </c>
      <c r="B42" s="38" t="s">
        <v>55</v>
      </c>
      <c r="C42" s="38" t="s">
        <v>314</v>
      </c>
      <c r="D42" s="44">
        <v>120283026</v>
      </c>
      <c r="E42" s="39">
        <v>925.00069721676198</v>
      </c>
      <c r="F42" s="40">
        <v>0.5092479412802805</v>
      </c>
      <c r="G42" s="40">
        <v>0.40732856111024651</v>
      </c>
    </row>
    <row r="43" spans="1:7" x14ac:dyDescent="0.25">
      <c r="A43" s="37">
        <f t="shared" si="0"/>
        <v>42</v>
      </c>
      <c r="B43" s="38" t="s">
        <v>56</v>
      </c>
      <c r="C43" s="38" t="s">
        <v>332</v>
      </c>
      <c r="D43" s="44">
        <v>5541017</v>
      </c>
      <c r="E43" s="39">
        <v>53489.752019089843</v>
      </c>
      <c r="F43" s="40">
        <v>0.94169144785631054</v>
      </c>
      <c r="G43" s="40">
        <v>0.87778344518842732</v>
      </c>
    </row>
    <row r="44" spans="1:7" x14ac:dyDescent="0.25">
      <c r="A44" s="37">
        <f t="shared" si="0"/>
        <v>43</v>
      </c>
      <c r="B44" s="38" t="s">
        <v>58</v>
      </c>
      <c r="C44" s="38" t="s">
        <v>332</v>
      </c>
      <c r="D44" s="44">
        <v>67749632</v>
      </c>
      <c r="E44" s="39">
        <v>43658.97897812225</v>
      </c>
      <c r="F44" s="40">
        <v>0.89130969505676438</v>
      </c>
      <c r="G44" s="40">
        <v>0.72076680500761725</v>
      </c>
    </row>
    <row r="45" spans="1:7" x14ac:dyDescent="0.25">
      <c r="A45" s="37">
        <f t="shared" si="0"/>
        <v>44</v>
      </c>
      <c r="B45" s="38" t="s">
        <v>60</v>
      </c>
      <c r="C45" s="38" t="s">
        <v>332</v>
      </c>
      <c r="D45" s="44">
        <v>67026300</v>
      </c>
      <c r="E45" s="39">
        <v>46585.897564456674</v>
      </c>
      <c r="F45" s="40">
        <v>0.93108958952121357</v>
      </c>
      <c r="G45" s="40">
        <v>0.78539985151666492</v>
      </c>
    </row>
    <row r="46" spans="1:7" x14ac:dyDescent="0.25">
      <c r="A46" s="37">
        <f t="shared" si="0"/>
        <v>45</v>
      </c>
      <c r="B46" s="38" t="s">
        <v>61</v>
      </c>
      <c r="C46" s="38" t="s">
        <v>332</v>
      </c>
      <c r="D46" s="44">
        <v>3708610</v>
      </c>
      <c r="E46" s="39">
        <v>5023.2743836898453</v>
      </c>
      <c r="F46" s="40">
        <v>0.82694919985681137</v>
      </c>
      <c r="G46" s="40">
        <v>0.60536221211513952</v>
      </c>
    </row>
    <row r="47" spans="1:7" x14ac:dyDescent="0.25">
      <c r="A47" s="37">
        <f t="shared" si="0"/>
        <v>46</v>
      </c>
      <c r="B47" s="38" t="s">
        <v>62</v>
      </c>
      <c r="C47" s="38" t="s">
        <v>314</v>
      </c>
      <c r="D47" s="44">
        <v>32833031</v>
      </c>
      <c r="E47" s="39">
        <v>2410.877308581657</v>
      </c>
      <c r="F47" s="40">
        <v>0.64231492717712502</v>
      </c>
      <c r="G47" s="40">
        <v>0.55343431197653026</v>
      </c>
    </row>
    <row r="48" spans="1:7" x14ac:dyDescent="0.25">
      <c r="A48" s="37">
        <f t="shared" si="0"/>
        <v>47</v>
      </c>
      <c r="B48" s="38" t="s">
        <v>63</v>
      </c>
      <c r="C48" s="38" t="s">
        <v>314</v>
      </c>
      <c r="D48" s="44">
        <v>13531906</v>
      </c>
      <c r="E48" s="39">
        <v>1189.1759994663578</v>
      </c>
      <c r="F48" s="40">
        <v>0.45485238406078382</v>
      </c>
      <c r="G48" s="40">
        <v>0.41319484086757013</v>
      </c>
    </row>
    <row r="49" spans="1:7" x14ac:dyDescent="0.25">
      <c r="A49" s="37">
        <f t="shared" si="0"/>
        <v>48</v>
      </c>
      <c r="B49" s="38" t="s">
        <v>66</v>
      </c>
      <c r="C49" s="38" t="s">
        <v>332</v>
      </c>
      <c r="D49" s="44">
        <v>10641221</v>
      </c>
      <c r="E49" s="39">
        <v>20192.596303906073</v>
      </c>
      <c r="F49" s="40">
        <v>0.9022571689350205</v>
      </c>
      <c r="G49" s="40">
        <v>0.6073195328504315</v>
      </c>
    </row>
    <row r="50" spans="1:7" x14ac:dyDescent="0.25">
      <c r="A50" s="37">
        <f t="shared" si="0"/>
        <v>49</v>
      </c>
      <c r="B50" s="38" t="s">
        <v>67</v>
      </c>
      <c r="C50" s="38" t="s">
        <v>335</v>
      </c>
      <c r="D50" s="44">
        <v>124610</v>
      </c>
      <c r="E50" s="39">
        <v>9010.5127999357992</v>
      </c>
      <c r="F50" s="40">
        <v>0.82282579761011254</v>
      </c>
      <c r="G50" s="40">
        <v>0.59173483335355659</v>
      </c>
    </row>
    <row r="51" spans="1:7" x14ac:dyDescent="0.25">
      <c r="A51" s="37">
        <f t="shared" si="0"/>
        <v>50</v>
      </c>
      <c r="B51" s="38" t="s">
        <v>68</v>
      </c>
      <c r="C51" s="38" t="s">
        <v>335</v>
      </c>
      <c r="D51" s="44">
        <v>17109746</v>
      </c>
      <c r="E51" s="39">
        <v>5029.4773380826773</v>
      </c>
      <c r="F51" s="40">
        <v>0.60473067615071008</v>
      </c>
      <c r="G51" s="40">
        <v>0.44330050308964769</v>
      </c>
    </row>
    <row r="52" spans="1:7" x14ac:dyDescent="0.25">
      <c r="A52" s="37">
        <f t="shared" si="0"/>
        <v>51</v>
      </c>
      <c r="B52" s="38" t="s">
        <v>69</v>
      </c>
      <c r="C52" s="38" t="s">
        <v>338</v>
      </c>
      <c r="D52" s="44">
        <v>804567</v>
      </c>
      <c r="E52" s="39">
        <v>9998.5443113615547</v>
      </c>
      <c r="F52" s="40">
        <v>0.66773926507151693</v>
      </c>
      <c r="G52" s="40">
        <v>0.49979158545237889</v>
      </c>
    </row>
    <row r="53" spans="1:7" x14ac:dyDescent="0.25">
      <c r="A53" s="37">
        <f t="shared" si="0"/>
        <v>52</v>
      </c>
      <c r="B53" s="41" t="s">
        <v>70</v>
      </c>
      <c r="C53" s="41" t="s">
        <v>320</v>
      </c>
      <c r="D53" s="45">
        <v>7413100</v>
      </c>
      <c r="E53" s="39">
        <v>49764.793115622022</v>
      </c>
      <c r="F53" s="40">
        <v>0.94206659940909809</v>
      </c>
      <c r="G53" s="40">
        <v>0.74797211316579026</v>
      </c>
    </row>
    <row r="54" spans="1:7" x14ac:dyDescent="0.25">
      <c r="A54" s="37">
        <f t="shared" si="0"/>
        <v>53</v>
      </c>
      <c r="B54" s="38" t="s">
        <v>71</v>
      </c>
      <c r="C54" s="38" t="s">
        <v>335</v>
      </c>
      <c r="D54" s="44">
        <v>10278345</v>
      </c>
      <c r="E54" s="39">
        <v>2771.7226164524714</v>
      </c>
      <c r="F54" s="40">
        <v>0.63186071714945635</v>
      </c>
      <c r="G54" s="40">
        <v>0.39345129822637492</v>
      </c>
    </row>
    <row r="55" spans="1:7" x14ac:dyDescent="0.25">
      <c r="A55" s="37">
        <f t="shared" si="0"/>
        <v>54</v>
      </c>
      <c r="B55" s="38" t="s">
        <v>72</v>
      </c>
      <c r="C55" s="38" t="s">
        <v>332</v>
      </c>
      <c r="D55" s="44">
        <v>3879000</v>
      </c>
      <c r="E55" s="39">
        <v>17747.789286210664</v>
      </c>
      <c r="F55" s="40">
        <v>0.85548051124079572</v>
      </c>
      <c r="G55" s="40">
        <v>0.60811278722572382</v>
      </c>
    </row>
    <row r="56" spans="1:7" x14ac:dyDescent="0.25">
      <c r="A56" s="37">
        <f t="shared" si="0"/>
        <v>55</v>
      </c>
      <c r="B56" s="38" t="s">
        <v>73</v>
      </c>
      <c r="C56" s="38" t="s">
        <v>335</v>
      </c>
      <c r="D56" s="44">
        <v>11447569</v>
      </c>
      <c r="E56" s="39">
        <v>1823.7422244079578</v>
      </c>
      <c r="F56" s="40">
        <v>0.54960552579364219</v>
      </c>
      <c r="G56" s="40">
        <v>0.37664378132456533</v>
      </c>
    </row>
    <row r="57" spans="1:7" x14ac:dyDescent="0.25">
      <c r="A57" s="37">
        <f t="shared" si="0"/>
        <v>56</v>
      </c>
      <c r="B57" s="38" t="s">
        <v>74</v>
      </c>
      <c r="C57" s="38" t="s">
        <v>332</v>
      </c>
      <c r="D57" s="44">
        <v>9709891</v>
      </c>
      <c r="E57" s="39">
        <v>18772.141111758065</v>
      </c>
      <c r="F57" s="40">
        <v>0.8323971355591393</v>
      </c>
      <c r="G57" s="40">
        <v>0.52036228791053996</v>
      </c>
    </row>
    <row r="58" spans="1:7" x14ac:dyDescent="0.25">
      <c r="A58" s="37">
        <f t="shared" si="0"/>
        <v>57</v>
      </c>
      <c r="B58" s="38" t="s">
        <v>75</v>
      </c>
      <c r="C58" s="38" t="s">
        <v>320</v>
      </c>
      <c r="D58" s="44">
        <v>273753191</v>
      </c>
      <c r="E58" s="39">
        <v>4334.2159826031366</v>
      </c>
      <c r="F58" s="40">
        <v>0.6987418183468519</v>
      </c>
      <c r="G58" s="40">
        <v>0.52276754457837815</v>
      </c>
    </row>
    <row r="59" spans="1:7" x14ac:dyDescent="0.25">
      <c r="A59" s="37">
        <f t="shared" si="0"/>
        <v>58</v>
      </c>
      <c r="B59" s="38" t="s">
        <v>76</v>
      </c>
      <c r="C59" s="38" t="s">
        <v>320</v>
      </c>
      <c r="D59" s="44">
        <v>1407563842</v>
      </c>
      <c r="E59" s="39">
        <v>2238.1271387331135</v>
      </c>
      <c r="F59" s="40">
        <v>0.63320441585402443</v>
      </c>
      <c r="G59" s="40">
        <v>0.49900768769273462</v>
      </c>
    </row>
    <row r="60" spans="1:7" x14ac:dyDescent="0.25">
      <c r="A60" s="37">
        <f t="shared" si="0"/>
        <v>59</v>
      </c>
      <c r="B60" s="38" t="s">
        <v>77</v>
      </c>
      <c r="C60" s="38" t="s">
        <v>332</v>
      </c>
      <c r="D60" s="44">
        <v>5033165</v>
      </c>
      <c r="E60" s="39">
        <v>100172.07925342052</v>
      </c>
      <c r="F60" s="40">
        <v>0.91931803891762487</v>
      </c>
      <c r="G60" s="40">
        <v>0.8083942159050167</v>
      </c>
    </row>
    <row r="61" spans="1:7" x14ac:dyDescent="0.25">
      <c r="A61" s="37">
        <f t="shared" si="0"/>
        <v>60</v>
      </c>
      <c r="B61" s="41" t="s">
        <v>78</v>
      </c>
      <c r="C61" s="41" t="s">
        <v>320</v>
      </c>
      <c r="D61" s="45">
        <v>87923432</v>
      </c>
      <c r="E61" s="39">
        <v>4084.2003047945796</v>
      </c>
      <c r="F61" s="40">
        <v>0.79395163672647306</v>
      </c>
      <c r="G61" s="40">
        <v>0.41724539836266433</v>
      </c>
    </row>
    <row r="62" spans="1:7" x14ac:dyDescent="0.25">
      <c r="A62" s="37">
        <f t="shared" si="0"/>
        <v>61</v>
      </c>
      <c r="B62" s="38" t="s">
        <v>82</v>
      </c>
      <c r="C62" s="38" t="s">
        <v>332</v>
      </c>
      <c r="D62" s="44">
        <v>59109668</v>
      </c>
      <c r="E62" s="39">
        <v>35770.049612085786</v>
      </c>
      <c r="F62" s="40">
        <v>0.884307316815516</v>
      </c>
      <c r="G62" s="40">
        <v>0.65896935598926154</v>
      </c>
    </row>
    <row r="63" spans="1:7" x14ac:dyDescent="0.25">
      <c r="A63" s="37">
        <f t="shared" si="0"/>
        <v>62</v>
      </c>
      <c r="B63" s="38" t="s">
        <v>83</v>
      </c>
      <c r="C63" s="38" t="s">
        <v>335</v>
      </c>
      <c r="D63" s="44">
        <v>2827695</v>
      </c>
      <c r="E63" s="39">
        <v>5183.5811002884848</v>
      </c>
      <c r="F63" s="40">
        <v>0.72551964731242358</v>
      </c>
      <c r="G63" s="40">
        <v>0.57126355680913921</v>
      </c>
    </row>
    <row r="64" spans="1:7" x14ac:dyDescent="0.25">
      <c r="A64" s="37">
        <f t="shared" si="0"/>
        <v>63</v>
      </c>
      <c r="B64" s="38" t="s">
        <v>84</v>
      </c>
      <c r="C64" s="38" t="s">
        <v>320</v>
      </c>
      <c r="D64" s="44">
        <v>11148278</v>
      </c>
      <c r="E64" s="39">
        <v>4046.9314671067159</v>
      </c>
      <c r="F64" s="40">
        <v>0.73315871685484413</v>
      </c>
      <c r="G64" s="40">
        <v>0.55016358760226713</v>
      </c>
    </row>
    <row r="65" spans="1:7" x14ac:dyDescent="0.25">
      <c r="A65" s="37">
        <f t="shared" si="0"/>
        <v>64</v>
      </c>
      <c r="B65" s="38" t="s">
        <v>85</v>
      </c>
      <c r="C65" s="38" t="s">
        <v>320</v>
      </c>
      <c r="D65" s="44">
        <v>125681593</v>
      </c>
      <c r="E65" s="39">
        <v>39827.126767817892</v>
      </c>
      <c r="F65" s="40">
        <v>0.93030782935651757</v>
      </c>
      <c r="G65" s="40">
        <v>0.78593741215179769</v>
      </c>
    </row>
    <row r="66" spans="1:7" x14ac:dyDescent="0.25">
      <c r="A66" s="37">
        <f t="shared" si="0"/>
        <v>65</v>
      </c>
      <c r="B66" s="38" t="s">
        <v>86</v>
      </c>
      <c r="C66" s="38" t="s">
        <v>320</v>
      </c>
      <c r="D66" s="44">
        <v>19000988</v>
      </c>
      <c r="E66" s="39">
        <v>10373.789792436706</v>
      </c>
      <c r="F66" s="40">
        <v>0.80319832976015004</v>
      </c>
      <c r="G66" s="40">
        <v>0.52479444447757384</v>
      </c>
    </row>
    <row r="67" spans="1:7" x14ac:dyDescent="0.25">
      <c r="A67" s="37">
        <f t="shared" si="0"/>
        <v>66</v>
      </c>
      <c r="B67" s="38" t="s">
        <v>87</v>
      </c>
      <c r="C67" s="38" t="s">
        <v>314</v>
      </c>
      <c r="D67" s="44">
        <v>53005614</v>
      </c>
      <c r="E67" s="39">
        <v>2069.6611365141775</v>
      </c>
      <c r="F67" s="40">
        <v>0.57508678704592731</v>
      </c>
      <c r="G67" s="40">
        <v>0.44427072479825996</v>
      </c>
    </row>
    <row r="68" spans="1:7" x14ac:dyDescent="0.25">
      <c r="A68" s="37">
        <f t="shared" ref="A68:A131" si="1">A67+1</f>
        <v>67</v>
      </c>
      <c r="B68" s="41" t="s">
        <v>88</v>
      </c>
      <c r="C68" s="41" t="s">
        <v>320</v>
      </c>
      <c r="D68" s="45">
        <v>6691800</v>
      </c>
      <c r="E68" s="39">
        <v>1306.1779923497904</v>
      </c>
      <c r="F68" s="40">
        <v>0.75718909421029412</v>
      </c>
      <c r="G68" s="40">
        <v>0.46643134090931992</v>
      </c>
    </row>
    <row r="69" spans="1:7" x14ac:dyDescent="0.25">
      <c r="A69" s="37">
        <f t="shared" si="1"/>
        <v>68</v>
      </c>
      <c r="B69" s="38" t="s">
        <v>89</v>
      </c>
      <c r="C69" s="38" t="s">
        <v>320</v>
      </c>
      <c r="D69" s="44">
        <v>16589023</v>
      </c>
      <c r="E69" s="39">
        <v>1625.2350215137969</v>
      </c>
      <c r="F69" s="40">
        <v>0.61022159076650739</v>
      </c>
      <c r="G69" s="40">
        <v>0.31814938415718591</v>
      </c>
    </row>
    <row r="70" spans="1:7" x14ac:dyDescent="0.25">
      <c r="A70" s="37">
        <f t="shared" si="1"/>
        <v>69</v>
      </c>
      <c r="B70" s="41" t="s">
        <v>92</v>
      </c>
      <c r="C70" s="41" t="s">
        <v>320</v>
      </c>
      <c r="D70" s="45">
        <v>51744876</v>
      </c>
      <c r="E70" s="39">
        <v>34997.781642784808</v>
      </c>
      <c r="F70" s="40">
        <v>0.92654441255146058</v>
      </c>
      <c r="G70" s="40">
        <v>0.73544201283962385</v>
      </c>
    </row>
    <row r="71" spans="1:7" x14ac:dyDescent="0.25">
      <c r="A71" s="37">
        <f t="shared" si="1"/>
        <v>70</v>
      </c>
      <c r="B71" s="38" t="s">
        <v>94</v>
      </c>
      <c r="C71" s="38" t="s">
        <v>320</v>
      </c>
      <c r="D71" s="44">
        <v>5592631</v>
      </c>
      <c r="E71" s="39">
        <v>4136.1465751601254</v>
      </c>
      <c r="F71" s="40">
        <v>0.71527274775306671</v>
      </c>
      <c r="G71" s="40">
        <v>0.45037717449480502</v>
      </c>
    </row>
    <row r="72" spans="1:7" x14ac:dyDescent="0.25">
      <c r="A72" s="37">
        <f t="shared" si="1"/>
        <v>71</v>
      </c>
      <c r="B72" s="38" t="s">
        <v>95</v>
      </c>
      <c r="C72" s="38" t="s">
        <v>314</v>
      </c>
      <c r="D72" s="44">
        <v>5193416</v>
      </c>
      <c r="E72" s="39">
        <v>675.66318584915973</v>
      </c>
      <c r="F72" s="40">
        <v>0.53633399760870404</v>
      </c>
      <c r="G72" s="40">
        <v>0.44117533996734598</v>
      </c>
    </row>
    <row r="73" spans="1:7" x14ac:dyDescent="0.25">
      <c r="A73" s="37">
        <f t="shared" si="1"/>
        <v>72</v>
      </c>
      <c r="B73" s="38" t="s">
        <v>99</v>
      </c>
      <c r="C73" s="38" t="s">
        <v>320</v>
      </c>
      <c r="D73" s="44">
        <v>22156000</v>
      </c>
      <c r="E73" s="39">
        <v>3994.2469579055964</v>
      </c>
      <c r="F73" s="40">
        <v>0.80867568310527971</v>
      </c>
      <c r="G73" s="40">
        <v>0.50253009774984236</v>
      </c>
    </row>
    <row r="74" spans="1:7" x14ac:dyDescent="0.25">
      <c r="A74" s="37">
        <f t="shared" si="1"/>
        <v>73</v>
      </c>
      <c r="B74" s="38" t="s">
        <v>101</v>
      </c>
      <c r="C74" s="38" t="s">
        <v>332</v>
      </c>
      <c r="D74" s="44">
        <v>2800839</v>
      </c>
      <c r="E74" s="39">
        <v>23712.5357765275</v>
      </c>
      <c r="F74" s="40">
        <v>0.86354918972669104</v>
      </c>
      <c r="G74" s="40">
        <v>0.75158540272586793</v>
      </c>
    </row>
    <row r="75" spans="1:7" x14ac:dyDescent="0.25">
      <c r="A75" s="37">
        <f t="shared" si="1"/>
        <v>74</v>
      </c>
      <c r="B75" s="38" t="s">
        <v>102</v>
      </c>
      <c r="C75" s="38" t="s">
        <v>332</v>
      </c>
      <c r="D75" s="44">
        <v>640064</v>
      </c>
      <c r="E75" s="39">
        <v>133590.14697558613</v>
      </c>
      <c r="F75" s="40">
        <v>0.89630920968464478</v>
      </c>
      <c r="G75" s="40">
        <v>0.82777063637394821</v>
      </c>
    </row>
    <row r="76" spans="1:7" x14ac:dyDescent="0.25">
      <c r="A76" s="37">
        <f t="shared" si="1"/>
        <v>75</v>
      </c>
      <c r="B76" s="38" t="s">
        <v>103</v>
      </c>
      <c r="C76" s="38" t="s">
        <v>332</v>
      </c>
      <c r="D76" s="44">
        <v>1884490</v>
      </c>
      <c r="E76" s="39">
        <v>21080.177449183884</v>
      </c>
      <c r="F76" s="40">
        <v>0.85739206090254949</v>
      </c>
      <c r="G76" s="40">
        <v>0.71440065439575218</v>
      </c>
    </row>
    <row r="77" spans="1:7" x14ac:dyDescent="0.25">
      <c r="A77" s="37">
        <f t="shared" si="1"/>
        <v>76</v>
      </c>
      <c r="B77" s="38" t="s">
        <v>104</v>
      </c>
      <c r="C77" s="38" t="s">
        <v>314</v>
      </c>
      <c r="D77" s="44">
        <v>37076584</v>
      </c>
      <c r="E77" s="39">
        <v>3795.38696289063</v>
      </c>
      <c r="F77" s="40">
        <v>0.70056459292166851</v>
      </c>
      <c r="G77" s="40">
        <v>0.48691276527051702</v>
      </c>
    </row>
    <row r="78" spans="1:7" x14ac:dyDescent="0.25">
      <c r="A78" s="37">
        <f t="shared" si="1"/>
        <v>77</v>
      </c>
      <c r="B78" s="41" t="s">
        <v>105</v>
      </c>
      <c r="C78" s="41" t="s">
        <v>332</v>
      </c>
      <c r="D78" s="45">
        <v>2615199</v>
      </c>
      <c r="E78" s="39">
        <v>5235.6360441629204</v>
      </c>
      <c r="F78" s="40">
        <v>0.77291664388572301</v>
      </c>
      <c r="G78" s="40">
        <v>0.51184378744739134</v>
      </c>
    </row>
    <row r="79" spans="1:7" x14ac:dyDescent="0.25">
      <c r="A79" s="37">
        <f t="shared" si="1"/>
        <v>78</v>
      </c>
      <c r="B79" s="38" t="s">
        <v>106</v>
      </c>
      <c r="C79" s="38" t="s">
        <v>314</v>
      </c>
      <c r="D79" s="44">
        <v>28915653</v>
      </c>
      <c r="E79" s="39">
        <v>503.35208114481054</v>
      </c>
      <c r="F79" s="40">
        <v>0.55631603745785951</v>
      </c>
      <c r="G79" s="40">
        <v>0.43751717109816857</v>
      </c>
    </row>
    <row r="80" spans="1:7" x14ac:dyDescent="0.25">
      <c r="A80" s="37">
        <f t="shared" si="1"/>
        <v>79</v>
      </c>
      <c r="B80" s="38" t="s">
        <v>108</v>
      </c>
      <c r="C80" s="38" t="s">
        <v>335</v>
      </c>
      <c r="D80" s="44">
        <v>126705138</v>
      </c>
      <c r="E80" s="39">
        <v>10045.676371041029</v>
      </c>
      <c r="F80" s="40">
        <v>0.74592919766905397</v>
      </c>
      <c r="G80" s="40">
        <v>0.42812533306960271</v>
      </c>
    </row>
    <row r="81" spans="1:7" x14ac:dyDescent="0.25">
      <c r="A81" s="37">
        <f t="shared" si="1"/>
        <v>80</v>
      </c>
      <c r="B81" s="38" t="s">
        <v>110</v>
      </c>
      <c r="C81" s="38" t="s">
        <v>332</v>
      </c>
      <c r="D81" s="44">
        <v>2065092</v>
      </c>
      <c r="E81" s="39">
        <v>6694.6411258170874</v>
      </c>
      <c r="F81" s="40">
        <v>0.77194355214385224</v>
      </c>
      <c r="G81" s="40">
        <v>0.53112611944447929</v>
      </c>
    </row>
    <row r="82" spans="1:7" x14ac:dyDescent="0.25">
      <c r="A82" s="37">
        <f t="shared" si="1"/>
        <v>81</v>
      </c>
      <c r="B82" s="38" t="s">
        <v>111</v>
      </c>
      <c r="C82" s="38" t="s">
        <v>314</v>
      </c>
      <c r="D82" s="44">
        <v>21904983</v>
      </c>
      <c r="E82" s="39">
        <v>881.51008863979894</v>
      </c>
      <c r="F82" s="40">
        <v>0.41190045155458793</v>
      </c>
      <c r="G82" s="40">
        <v>0.42617308498725814</v>
      </c>
    </row>
    <row r="83" spans="1:7" x14ac:dyDescent="0.25">
      <c r="A83" s="37">
        <f t="shared" si="1"/>
        <v>82</v>
      </c>
      <c r="B83" s="38" t="s">
        <v>112</v>
      </c>
      <c r="C83" s="38" t="s">
        <v>332</v>
      </c>
      <c r="D83" s="44">
        <v>518536</v>
      </c>
      <c r="E83" s="39">
        <v>34218.214741796764</v>
      </c>
      <c r="F83" s="40">
        <v>0.92643763059470186</v>
      </c>
      <c r="G83" s="40">
        <v>0.68112532866785924</v>
      </c>
    </row>
    <row r="84" spans="1:7" x14ac:dyDescent="0.25">
      <c r="A84" s="37">
        <f t="shared" si="1"/>
        <v>83</v>
      </c>
      <c r="B84" s="38" t="s">
        <v>113</v>
      </c>
      <c r="C84" s="38" t="s">
        <v>320</v>
      </c>
      <c r="D84" s="44">
        <v>53798084</v>
      </c>
      <c r="E84" s="39">
        <v>1210.5406876896989</v>
      </c>
      <c r="F84" s="40">
        <v>0.60189308159162103</v>
      </c>
      <c r="G84" s="40">
        <v>0.39231529363774892</v>
      </c>
    </row>
    <row r="85" spans="1:7" x14ac:dyDescent="0.25">
      <c r="A85" s="37">
        <f t="shared" si="1"/>
        <v>84</v>
      </c>
      <c r="B85" s="38" t="s">
        <v>115</v>
      </c>
      <c r="C85" s="38" t="s">
        <v>320</v>
      </c>
      <c r="D85" s="44">
        <v>3347782</v>
      </c>
      <c r="E85" s="39">
        <v>4566.1401310267529</v>
      </c>
      <c r="F85" s="40">
        <v>0.75675916713691893</v>
      </c>
      <c r="G85" s="40">
        <v>0.5440803182431877</v>
      </c>
    </row>
    <row r="86" spans="1:7" x14ac:dyDescent="0.25">
      <c r="A86" s="37">
        <f t="shared" si="1"/>
        <v>85</v>
      </c>
      <c r="B86" s="38" t="s">
        <v>116</v>
      </c>
      <c r="C86" s="38" t="s">
        <v>314</v>
      </c>
      <c r="D86" s="44">
        <v>32077072</v>
      </c>
      <c r="E86" s="39">
        <v>491.83907494797978</v>
      </c>
      <c r="F86" s="40">
        <v>0.48602725738196884</v>
      </c>
      <c r="G86" s="40">
        <v>0.40137537680658503</v>
      </c>
    </row>
    <row r="87" spans="1:7" x14ac:dyDescent="0.25">
      <c r="A87" s="37">
        <f t="shared" si="1"/>
        <v>86</v>
      </c>
      <c r="B87" s="38" t="s">
        <v>117</v>
      </c>
      <c r="C87" s="38" t="s">
        <v>314</v>
      </c>
      <c r="D87" s="44">
        <v>4614974</v>
      </c>
      <c r="E87" s="39">
        <v>2166.0447965054273</v>
      </c>
      <c r="F87" s="40">
        <v>0.5382066089798847</v>
      </c>
      <c r="G87" s="40">
        <v>0.36491532609503363</v>
      </c>
    </row>
    <row r="88" spans="1:7" x14ac:dyDescent="0.25">
      <c r="A88" s="37">
        <f t="shared" si="1"/>
        <v>87</v>
      </c>
      <c r="B88" s="38" t="s">
        <v>118</v>
      </c>
      <c r="C88" s="38" t="s">
        <v>314</v>
      </c>
      <c r="D88" s="44">
        <v>1266334</v>
      </c>
      <c r="E88" s="39">
        <v>9062.7224758881766</v>
      </c>
      <c r="F88" s="40">
        <v>0.79603290399944271</v>
      </c>
      <c r="G88" s="40">
        <v>0.60875695802885021</v>
      </c>
    </row>
    <row r="89" spans="1:7" x14ac:dyDescent="0.25">
      <c r="A89" s="37">
        <f t="shared" si="1"/>
        <v>88</v>
      </c>
      <c r="B89" s="38" t="s">
        <v>119</v>
      </c>
      <c r="C89" s="38" t="s">
        <v>314</v>
      </c>
      <c r="D89" s="44">
        <v>19889742</v>
      </c>
      <c r="E89" s="39">
        <v>633.60973328682223</v>
      </c>
      <c r="F89" s="40">
        <v>0.57554785417169529</v>
      </c>
      <c r="G89" s="40">
        <v>0.52356262768097594</v>
      </c>
    </row>
    <row r="90" spans="1:7" x14ac:dyDescent="0.25">
      <c r="A90" s="37">
        <f t="shared" si="1"/>
        <v>89</v>
      </c>
      <c r="B90" s="38" t="s">
        <v>120</v>
      </c>
      <c r="C90" s="38" t="s">
        <v>320</v>
      </c>
      <c r="D90" s="44">
        <v>33573874</v>
      </c>
      <c r="E90" s="39">
        <v>11109.265288174653</v>
      </c>
      <c r="F90" s="40">
        <v>0.78266719141459995</v>
      </c>
      <c r="G90" s="40">
        <v>0.57473322627559043</v>
      </c>
    </row>
    <row r="91" spans="1:7" x14ac:dyDescent="0.25">
      <c r="A91" s="37">
        <f t="shared" si="1"/>
        <v>90</v>
      </c>
      <c r="B91" s="38" t="s">
        <v>121</v>
      </c>
      <c r="C91" s="38" t="s">
        <v>314</v>
      </c>
      <c r="D91" s="44">
        <v>2530151</v>
      </c>
      <c r="E91" s="39">
        <v>4919.1889554802638</v>
      </c>
      <c r="F91" s="40">
        <v>0.58735874526317799</v>
      </c>
      <c r="G91" s="40">
        <v>0.61824000997596629</v>
      </c>
    </row>
    <row r="92" spans="1:7" x14ac:dyDescent="0.25">
      <c r="A92" s="37">
        <f t="shared" si="1"/>
        <v>91</v>
      </c>
      <c r="B92" s="38" t="s">
        <v>122</v>
      </c>
      <c r="C92" s="38" t="s">
        <v>314</v>
      </c>
      <c r="D92" s="44">
        <v>25252722</v>
      </c>
      <c r="E92" s="39">
        <v>590.6294813880869</v>
      </c>
      <c r="F92" s="40">
        <v>0.41078271299564229</v>
      </c>
      <c r="G92" s="40">
        <v>0.44112007921582125</v>
      </c>
    </row>
    <row r="93" spans="1:7" x14ac:dyDescent="0.25">
      <c r="A93" s="37">
        <f t="shared" si="1"/>
        <v>92</v>
      </c>
      <c r="B93" s="38" t="s">
        <v>123</v>
      </c>
      <c r="C93" s="38" t="s">
        <v>314</v>
      </c>
      <c r="D93" s="44">
        <v>213401323</v>
      </c>
      <c r="E93" s="39">
        <v>2065.7490675092254</v>
      </c>
      <c r="F93" s="40">
        <v>0.51162029594062564</v>
      </c>
      <c r="G93" s="40">
        <v>0.41237157473380492</v>
      </c>
    </row>
    <row r="94" spans="1:7" x14ac:dyDescent="0.25">
      <c r="A94" s="37">
        <f t="shared" si="1"/>
        <v>93</v>
      </c>
      <c r="B94" s="38" t="s">
        <v>124</v>
      </c>
      <c r="C94" s="38" t="s">
        <v>335</v>
      </c>
      <c r="D94" s="44">
        <v>6850540</v>
      </c>
      <c r="E94" s="39">
        <v>2064.9251155031702</v>
      </c>
      <c r="F94" s="40">
        <v>0.6986257487841141</v>
      </c>
      <c r="G94" s="40">
        <v>0.37905413441740998</v>
      </c>
    </row>
    <row r="95" spans="1:7" x14ac:dyDescent="0.25">
      <c r="A95" s="37">
        <f t="shared" si="1"/>
        <v>94</v>
      </c>
      <c r="B95" s="38" t="s">
        <v>125</v>
      </c>
      <c r="C95" s="38" t="s">
        <v>332</v>
      </c>
      <c r="D95" s="44">
        <v>17533044</v>
      </c>
      <c r="E95" s="39">
        <v>57708.111213432152</v>
      </c>
      <c r="F95" s="40">
        <v>0.93409390316874075</v>
      </c>
      <c r="G95" s="40">
        <v>0.83331339606335963</v>
      </c>
    </row>
    <row r="96" spans="1:7" x14ac:dyDescent="0.25">
      <c r="A96" s="37">
        <f t="shared" si="1"/>
        <v>95</v>
      </c>
      <c r="B96" s="38" t="s">
        <v>126</v>
      </c>
      <c r="C96" s="38" t="s">
        <v>332</v>
      </c>
      <c r="D96" s="44">
        <v>5408320</v>
      </c>
      <c r="E96" s="39">
        <v>90655.39102293925</v>
      </c>
      <c r="F96" s="40">
        <v>0.95293842963647279</v>
      </c>
      <c r="G96" s="40">
        <v>0.89930638745711755</v>
      </c>
    </row>
    <row r="97" spans="1:7" x14ac:dyDescent="0.25">
      <c r="A97" s="37">
        <f t="shared" si="1"/>
        <v>96</v>
      </c>
      <c r="B97" s="38" t="s">
        <v>127</v>
      </c>
      <c r="C97" s="38" t="s">
        <v>320</v>
      </c>
      <c r="D97" s="44">
        <v>30034989</v>
      </c>
      <c r="E97" s="39">
        <v>1229.3942052070463</v>
      </c>
      <c r="F97" s="40">
        <v>0.62775690034652532</v>
      </c>
      <c r="G97" s="40">
        <v>0.51975469379285977</v>
      </c>
    </row>
    <row r="98" spans="1:7" x14ac:dyDescent="0.25">
      <c r="A98" s="37">
        <f t="shared" si="1"/>
        <v>97</v>
      </c>
      <c r="B98" s="38" t="s">
        <v>128</v>
      </c>
      <c r="C98" s="38" t="s">
        <v>336</v>
      </c>
      <c r="D98" s="44">
        <v>5111400</v>
      </c>
      <c r="E98" s="39">
        <v>49996.420672581116</v>
      </c>
      <c r="F98" s="40">
        <v>0.94602602094211818</v>
      </c>
      <c r="G98" s="40">
        <v>0.83102099863503054</v>
      </c>
    </row>
    <row r="99" spans="1:7" x14ac:dyDescent="0.25">
      <c r="A99" s="37">
        <f t="shared" si="1"/>
        <v>98</v>
      </c>
      <c r="B99" s="38" t="s">
        <v>130</v>
      </c>
      <c r="C99" s="38" t="s">
        <v>320</v>
      </c>
      <c r="D99" s="44">
        <v>231402117</v>
      </c>
      <c r="E99" s="39">
        <v>1505.0101927945946</v>
      </c>
      <c r="F99" s="40">
        <v>0.52707469930470385</v>
      </c>
      <c r="G99" s="40">
        <v>0.38663903845413661</v>
      </c>
    </row>
    <row r="100" spans="1:7" x14ac:dyDescent="0.25">
      <c r="A100" s="37">
        <f t="shared" si="1"/>
        <v>99</v>
      </c>
      <c r="B100" s="38" t="s">
        <v>131</v>
      </c>
      <c r="C100" s="38" t="s">
        <v>335</v>
      </c>
      <c r="D100" s="44">
        <v>4351267</v>
      </c>
      <c r="E100" s="39">
        <v>15491.289790248151</v>
      </c>
      <c r="F100" s="40">
        <v>0.78590933625213422</v>
      </c>
      <c r="G100" s="40">
        <v>0.51797315333821692</v>
      </c>
    </row>
    <row r="101" spans="1:7" x14ac:dyDescent="0.25">
      <c r="A101" s="37">
        <f t="shared" si="1"/>
        <v>100</v>
      </c>
      <c r="B101" s="38" t="s">
        <v>132</v>
      </c>
      <c r="C101" s="38" t="s">
        <v>338</v>
      </c>
      <c r="D101" s="44">
        <v>33715471</v>
      </c>
      <c r="E101" s="39">
        <v>6635.4639234485885</v>
      </c>
      <c r="F101" s="40">
        <v>0.78099464862787482</v>
      </c>
      <c r="G101" s="40">
        <v>0.48930748017257408</v>
      </c>
    </row>
    <row r="102" spans="1:7" x14ac:dyDescent="0.25">
      <c r="A102" s="37">
        <f t="shared" si="1"/>
        <v>101</v>
      </c>
      <c r="B102" s="38" t="s">
        <v>133</v>
      </c>
      <c r="C102" s="38" t="s">
        <v>320</v>
      </c>
      <c r="D102" s="44">
        <v>113880328</v>
      </c>
      <c r="E102" s="39">
        <v>3460.5394007762061</v>
      </c>
      <c r="F102" s="40">
        <v>0.70920358537821604</v>
      </c>
      <c r="G102" s="40">
        <v>0.46079162647362715</v>
      </c>
    </row>
    <row r="103" spans="1:7" x14ac:dyDescent="0.25">
      <c r="A103" s="37">
        <f t="shared" si="1"/>
        <v>102</v>
      </c>
      <c r="B103" s="38" t="s">
        <v>136</v>
      </c>
      <c r="C103" s="38" t="s">
        <v>332</v>
      </c>
      <c r="D103" s="44">
        <v>37747124</v>
      </c>
      <c r="E103" s="39">
        <v>17999.832268298462</v>
      </c>
      <c r="F103" s="40">
        <v>0.87626389378479985</v>
      </c>
      <c r="G103" s="40">
        <v>0.64126835058104392</v>
      </c>
    </row>
    <row r="104" spans="1:7" x14ac:dyDescent="0.25">
      <c r="A104" s="37">
        <f t="shared" si="1"/>
        <v>103</v>
      </c>
      <c r="B104" s="38" t="s">
        <v>137</v>
      </c>
      <c r="C104" s="38" t="s">
        <v>332</v>
      </c>
      <c r="D104" s="44">
        <v>10325147</v>
      </c>
      <c r="E104" s="39">
        <v>24598.472793754441</v>
      </c>
      <c r="F104" s="40">
        <v>0.86017297243353841</v>
      </c>
      <c r="G104" s="40">
        <v>0.69981312369995152</v>
      </c>
    </row>
    <row r="105" spans="1:7" x14ac:dyDescent="0.25">
      <c r="A105" s="37">
        <f t="shared" si="1"/>
        <v>104</v>
      </c>
      <c r="B105" s="38" t="s">
        <v>138</v>
      </c>
      <c r="C105" s="38" t="s">
        <v>338</v>
      </c>
      <c r="D105" s="44">
        <v>6703799</v>
      </c>
      <c r="E105" s="39">
        <v>5959.4417632788554</v>
      </c>
      <c r="F105" s="40">
        <v>0.7123129236994914</v>
      </c>
      <c r="G105" s="40">
        <v>0.47603859952117678</v>
      </c>
    </row>
    <row r="106" spans="1:7" x14ac:dyDescent="0.25">
      <c r="A106" s="37">
        <f t="shared" si="1"/>
        <v>105</v>
      </c>
      <c r="B106" s="38" t="s">
        <v>140</v>
      </c>
      <c r="C106" s="38" t="s">
        <v>332</v>
      </c>
      <c r="D106" s="44">
        <v>19119880</v>
      </c>
      <c r="E106" s="39">
        <v>14927.116855573182</v>
      </c>
      <c r="F106" s="40">
        <v>0.80175279704924984</v>
      </c>
      <c r="G106" s="40">
        <v>0.62738421458184412</v>
      </c>
    </row>
    <row r="107" spans="1:7" x14ac:dyDescent="0.25">
      <c r="A107" s="37">
        <f t="shared" si="1"/>
        <v>106</v>
      </c>
      <c r="B107" s="38" t="s">
        <v>141</v>
      </c>
      <c r="C107" s="38" t="s">
        <v>332</v>
      </c>
      <c r="D107" s="44">
        <v>143449286</v>
      </c>
      <c r="E107" s="39">
        <v>12593.1572265625</v>
      </c>
      <c r="F107" s="40">
        <v>0.81037853334741516</v>
      </c>
      <c r="G107" s="40">
        <v>0.46221588160633986</v>
      </c>
    </row>
    <row r="108" spans="1:7" x14ac:dyDescent="0.25">
      <c r="A108" s="37">
        <f t="shared" si="1"/>
        <v>107</v>
      </c>
      <c r="B108" s="38" t="s">
        <v>142</v>
      </c>
      <c r="C108" s="38" t="s">
        <v>314</v>
      </c>
      <c r="D108" s="44">
        <v>13461888</v>
      </c>
      <c r="E108" s="39">
        <v>821.22819407243571</v>
      </c>
      <c r="F108" s="40">
        <v>0.57068524526167053</v>
      </c>
      <c r="G108" s="40">
        <v>0.6202408929572385</v>
      </c>
    </row>
    <row r="109" spans="1:7" x14ac:dyDescent="0.25">
      <c r="A109" s="37">
        <f t="shared" si="1"/>
        <v>108</v>
      </c>
      <c r="B109" s="38" t="s">
        <v>144</v>
      </c>
      <c r="C109" s="38" t="s">
        <v>314</v>
      </c>
      <c r="D109" s="44">
        <v>45657202</v>
      </c>
      <c r="E109" s="39">
        <v>749.706787109375</v>
      </c>
      <c r="F109" s="40">
        <v>0.49231486520390455</v>
      </c>
      <c r="G109" s="40">
        <v>0.42452063674161122</v>
      </c>
    </row>
    <row r="110" spans="1:7" x14ac:dyDescent="0.25">
      <c r="A110" s="37">
        <f t="shared" si="1"/>
        <v>109</v>
      </c>
      <c r="B110" s="38" t="s">
        <v>145</v>
      </c>
      <c r="C110" s="38" t="s">
        <v>314</v>
      </c>
      <c r="D110" s="44">
        <v>16876720</v>
      </c>
      <c r="E110" s="39">
        <v>1633.5601188060518</v>
      </c>
      <c r="F110" s="40">
        <v>0.50134539901766817</v>
      </c>
      <c r="G110" s="40">
        <v>0.55415907843171097</v>
      </c>
    </row>
    <row r="111" spans="1:7" x14ac:dyDescent="0.25">
      <c r="A111" s="37">
        <f t="shared" si="1"/>
        <v>110</v>
      </c>
      <c r="B111" s="38" t="s">
        <v>146</v>
      </c>
      <c r="C111" s="38" t="s">
        <v>320</v>
      </c>
      <c r="D111" s="44">
        <v>5453566</v>
      </c>
      <c r="E111" s="39">
        <v>77710.069956561667</v>
      </c>
      <c r="F111" s="40">
        <v>0.90934919381044244</v>
      </c>
      <c r="G111" s="40">
        <v>0.78113024996359437</v>
      </c>
    </row>
    <row r="112" spans="1:7" x14ac:dyDescent="0.25">
      <c r="A112" s="37">
        <f t="shared" si="1"/>
        <v>111</v>
      </c>
      <c r="B112" s="38" t="s">
        <v>148</v>
      </c>
      <c r="C112" s="38" t="s">
        <v>314</v>
      </c>
      <c r="D112" s="44">
        <v>8420641</v>
      </c>
      <c r="E112" s="39">
        <v>504.62127217952622</v>
      </c>
      <c r="F112" s="40">
        <v>0.50785605246136389</v>
      </c>
      <c r="G112" s="40">
        <v>0.44340271185265306</v>
      </c>
    </row>
    <row r="113" spans="1:7" x14ac:dyDescent="0.25">
      <c r="A113" s="37">
        <f t="shared" si="1"/>
        <v>112</v>
      </c>
      <c r="B113" s="38" t="s">
        <v>149</v>
      </c>
      <c r="C113" s="38" t="s">
        <v>335</v>
      </c>
      <c r="D113" s="44">
        <v>6314167</v>
      </c>
      <c r="E113" s="39">
        <v>4664.3112226838475</v>
      </c>
      <c r="F113" s="40">
        <v>0.67889990724505156</v>
      </c>
      <c r="G113" s="40">
        <v>0.47707601174287556</v>
      </c>
    </row>
    <row r="114" spans="1:7" x14ac:dyDescent="0.25">
      <c r="A114" s="37">
        <f t="shared" si="1"/>
        <v>113</v>
      </c>
      <c r="B114" s="38" t="s">
        <v>151</v>
      </c>
      <c r="C114" s="38" t="s">
        <v>332</v>
      </c>
      <c r="D114" s="44">
        <v>6834326</v>
      </c>
      <c r="E114" s="39">
        <v>9230.1744467456629</v>
      </c>
      <c r="F114" s="40">
        <v>0.8058984763493483</v>
      </c>
      <c r="G114" s="40">
        <v>0.49365415647496602</v>
      </c>
    </row>
    <row r="115" spans="1:7" x14ac:dyDescent="0.25">
      <c r="A115" s="37">
        <f t="shared" si="1"/>
        <v>114</v>
      </c>
      <c r="B115" s="38" t="s">
        <v>154</v>
      </c>
      <c r="C115" s="38" t="s">
        <v>338</v>
      </c>
      <c r="D115" s="44">
        <v>612985</v>
      </c>
      <c r="E115" s="39">
        <v>4869.1342262124235</v>
      </c>
      <c r="F115" s="40">
        <v>0.72947236083696276</v>
      </c>
      <c r="G115" s="40">
        <v>0.49117536215017876</v>
      </c>
    </row>
    <row r="116" spans="1:7" x14ac:dyDescent="0.25">
      <c r="A116" s="37">
        <f t="shared" si="1"/>
        <v>115</v>
      </c>
      <c r="B116" s="38" t="s">
        <v>156</v>
      </c>
      <c r="C116" s="38" t="s">
        <v>332</v>
      </c>
      <c r="D116" s="44">
        <v>2108079</v>
      </c>
      <c r="E116" s="39">
        <v>29291.40062344306</v>
      </c>
      <c r="F116" s="40">
        <v>0.92541438520431163</v>
      </c>
      <c r="G116" s="40">
        <v>0.68252195873414545</v>
      </c>
    </row>
    <row r="117" spans="1:7" x14ac:dyDescent="0.25">
      <c r="A117" s="37">
        <f t="shared" si="1"/>
        <v>116</v>
      </c>
      <c r="B117" s="38" t="s">
        <v>157</v>
      </c>
      <c r="C117" s="38" t="s">
        <v>332</v>
      </c>
      <c r="D117" s="44">
        <v>10415811</v>
      </c>
      <c r="E117" s="39">
        <v>61143.221242804735</v>
      </c>
      <c r="F117" s="40">
        <v>0.94433568894566922</v>
      </c>
      <c r="G117" s="40">
        <v>0.86179518742541072</v>
      </c>
    </row>
    <row r="118" spans="1:7" x14ac:dyDescent="0.25">
      <c r="A118" s="37">
        <f t="shared" si="1"/>
        <v>117</v>
      </c>
      <c r="B118" s="38" t="s">
        <v>161</v>
      </c>
      <c r="C118" s="38" t="s">
        <v>314</v>
      </c>
      <c r="D118" s="44">
        <v>8644829</v>
      </c>
      <c r="E118" s="39">
        <v>964.05001018689461</v>
      </c>
      <c r="F118" s="40">
        <v>0.58087305197070283</v>
      </c>
      <c r="G118" s="40">
        <v>0.45452269774374143</v>
      </c>
    </row>
    <row r="119" spans="1:7" x14ac:dyDescent="0.25">
      <c r="A119" s="37">
        <f t="shared" si="1"/>
        <v>118</v>
      </c>
      <c r="B119" s="38" t="s">
        <v>162</v>
      </c>
      <c r="C119" s="38" t="s">
        <v>320</v>
      </c>
      <c r="D119" s="44">
        <v>71601103</v>
      </c>
      <c r="E119" s="39">
        <v>7060.8976094160762</v>
      </c>
      <c r="F119" s="40">
        <v>0.81264490738354966</v>
      </c>
      <c r="G119" s="40">
        <v>0.49606406457200081</v>
      </c>
    </row>
    <row r="120" spans="1:7" x14ac:dyDescent="0.25">
      <c r="A120" s="37">
        <f t="shared" si="1"/>
        <v>119</v>
      </c>
      <c r="B120" s="38" t="s">
        <v>167</v>
      </c>
      <c r="C120" s="38" t="s">
        <v>335</v>
      </c>
      <c r="D120" s="44">
        <v>1525663</v>
      </c>
      <c r="E120" s="39">
        <v>16032.502767725027</v>
      </c>
      <c r="F120" s="40">
        <v>0.80276931965809573</v>
      </c>
      <c r="G120" s="40">
        <v>0.53415138002799245</v>
      </c>
    </row>
    <row r="121" spans="1:7" x14ac:dyDescent="0.25">
      <c r="A121" s="37">
        <f t="shared" si="1"/>
        <v>120</v>
      </c>
      <c r="B121" s="38" t="s">
        <v>168</v>
      </c>
      <c r="C121" s="38" t="s">
        <v>314</v>
      </c>
      <c r="D121" s="44">
        <v>12262946</v>
      </c>
      <c r="E121" s="39">
        <v>3807.1845631020587</v>
      </c>
      <c r="F121" s="40">
        <v>0.74792748525441144</v>
      </c>
      <c r="G121" s="40">
        <v>0.52855319274013324</v>
      </c>
    </row>
    <row r="122" spans="1:7" x14ac:dyDescent="0.25">
      <c r="A122" s="37">
        <f t="shared" si="1"/>
        <v>121</v>
      </c>
      <c r="B122" s="41" t="s">
        <v>220</v>
      </c>
      <c r="C122" s="41" t="s">
        <v>332</v>
      </c>
      <c r="D122" s="45">
        <v>84775404</v>
      </c>
      <c r="E122" s="39">
        <v>9661.2277342042416</v>
      </c>
      <c r="F122" s="40">
        <v>0.82406793716804194</v>
      </c>
      <c r="G122" s="40">
        <v>0.41852254496650149</v>
      </c>
    </row>
    <row r="123" spans="1:7" x14ac:dyDescent="0.25">
      <c r="A123" s="37">
        <f t="shared" si="1"/>
        <v>122</v>
      </c>
      <c r="B123" s="41" t="s">
        <v>170</v>
      </c>
      <c r="C123" s="41" t="s">
        <v>314</v>
      </c>
      <c r="D123" s="45">
        <v>63588334</v>
      </c>
      <c r="E123" s="39">
        <v>1146.03198242188</v>
      </c>
      <c r="F123" s="40">
        <v>0.57711267264766808</v>
      </c>
      <c r="G123" s="40">
        <v>0.46501329506854522</v>
      </c>
    </row>
    <row r="124" spans="1:7" x14ac:dyDescent="0.25">
      <c r="A124" s="37">
        <f t="shared" si="1"/>
        <v>123</v>
      </c>
      <c r="B124" s="38" t="s">
        <v>171</v>
      </c>
      <c r="C124" s="38" t="s">
        <v>314</v>
      </c>
      <c r="D124" s="44">
        <v>45853778</v>
      </c>
      <c r="E124" s="39">
        <v>883.46572807812845</v>
      </c>
      <c r="F124" s="40">
        <v>0.55744173812271192</v>
      </c>
      <c r="G124" s="40">
        <v>0.39376768117074928</v>
      </c>
    </row>
    <row r="125" spans="1:7" x14ac:dyDescent="0.25">
      <c r="A125" s="37">
        <f t="shared" si="1"/>
        <v>124</v>
      </c>
      <c r="B125" s="38" t="s">
        <v>172</v>
      </c>
      <c r="C125" s="38" t="s">
        <v>332</v>
      </c>
      <c r="D125" s="44">
        <v>43792855</v>
      </c>
      <c r="E125" s="39">
        <v>4827.845703125</v>
      </c>
      <c r="F125" s="40">
        <v>0.79035208865128348</v>
      </c>
      <c r="G125" s="40">
        <v>0.50968410219205562</v>
      </c>
    </row>
    <row r="126" spans="1:7" x14ac:dyDescent="0.25">
      <c r="A126" s="37">
        <f t="shared" si="1"/>
        <v>125</v>
      </c>
      <c r="B126" s="38" t="s">
        <v>173</v>
      </c>
      <c r="C126" s="38" t="s">
        <v>338</v>
      </c>
      <c r="D126" s="44">
        <v>3426260</v>
      </c>
      <c r="E126" s="39">
        <v>17923.995332796145</v>
      </c>
      <c r="F126" s="40">
        <v>0.8087842773320042</v>
      </c>
      <c r="G126" s="40">
        <v>0.71386186417810737</v>
      </c>
    </row>
    <row r="127" spans="1:7" x14ac:dyDescent="0.25">
      <c r="A127" s="37">
        <f t="shared" si="1"/>
        <v>126</v>
      </c>
      <c r="B127" s="38" t="s">
        <v>174</v>
      </c>
      <c r="C127" s="38" t="s">
        <v>335</v>
      </c>
      <c r="D127" s="44">
        <v>332031554</v>
      </c>
      <c r="E127" s="39">
        <v>70219.472454115006</v>
      </c>
      <c r="F127" s="40">
        <v>0.8940553344225689</v>
      </c>
      <c r="G127" s="40">
        <v>0.69498155237357284</v>
      </c>
    </row>
    <row r="128" spans="1:7" x14ac:dyDescent="0.25">
      <c r="A128" s="37">
        <f t="shared" si="1"/>
        <v>127</v>
      </c>
      <c r="B128" s="38" t="s">
        <v>175</v>
      </c>
      <c r="C128" s="38" t="s">
        <v>320</v>
      </c>
      <c r="D128" s="44">
        <v>34915100</v>
      </c>
      <c r="E128" s="39">
        <v>1993.4244779079504</v>
      </c>
      <c r="F128" s="40">
        <v>0.76254236360711269</v>
      </c>
      <c r="G128" s="40">
        <v>0.49091941070311951</v>
      </c>
    </row>
    <row r="129" spans="1:7" x14ac:dyDescent="0.25">
      <c r="A129" s="37">
        <f t="shared" si="1"/>
        <v>128</v>
      </c>
      <c r="B129" s="41" t="s">
        <v>178</v>
      </c>
      <c r="C129" s="41" t="s">
        <v>320</v>
      </c>
      <c r="D129" s="45">
        <v>97468029</v>
      </c>
      <c r="E129" s="39">
        <v>3756.4891223747263</v>
      </c>
      <c r="F129" s="40">
        <v>0.72589945419186386</v>
      </c>
      <c r="G129" s="40">
        <v>0.48884259255190815</v>
      </c>
    </row>
    <row r="130" spans="1:7" x14ac:dyDescent="0.25">
      <c r="A130" s="37">
        <f t="shared" si="1"/>
        <v>129</v>
      </c>
      <c r="B130" s="38" t="s">
        <v>182</v>
      </c>
      <c r="C130" s="38" t="s">
        <v>314</v>
      </c>
      <c r="D130" s="44">
        <v>59392255</v>
      </c>
      <c r="E130" s="39">
        <v>7055.0551762129835</v>
      </c>
      <c r="F130" s="40">
        <v>0.70272653080303338</v>
      </c>
      <c r="G130" s="40">
        <v>0.58391198633589803</v>
      </c>
    </row>
    <row r="131" spans="1:7" x14ac:dyDescent="0.25">
      <c r="A131" s="37">
        <f t="shared" si="1"/>
        <v>130</v>
      </c>
      <c r="B131" s="38" t="s">
        <v>183</v>
      </c>
      <c r="C131" s="38" t="s">
        <v>314</v>
      </c>
      <c r="D131" s="44">
        <v>19473125</v>
      </c>
      <c r="E131" s="39">
        <v>1137.3443948319618</v>
      </c>
      <c r="F131" s="40">
        <v>0.58691292567294573</v>
      </c>
      <c r="G131" s="40">
        <v>0.44341633525759011</v>
      </c>
    </row>
    <row r="132" spans="1:7" x14ac:dyDescent="0.25">
      <c r="A132" s="37">
        <f t="shared" ref="A132" si="2">A131+1</f>
        <v>131</v>
      </c>
      <c r="B132" s="38" t="s">
        <v>184</v>
      </c>
      <c r="C132" s="38" t="s">
        <v>314</v>
      </c>
      <c r="D132" s="44">
        <v>15993524</v>
      </c>
      <c r="E132" s="39">
        <v>1773.9204108807812</v>
      </c>
      <c r="F132" s="40">
        <v>0.61523023061857607</v>
      </c>
      <c r="G132" s="40">
        <v>0.39313541230646365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D114-3857-A146-8D9F-D408C0E26797}">
  <dimension ref="A1:B196"/>
  <sheetViews>
    <sheetView zoomScale="125" zoomScaleNormal="125" workbookViewId="0"/>
  </sheetViews>
  <sheetFormatPr baseColWidth="10" defaultRowHeight="16" x14ac:dyDescent="0.2"/>
  <cols>
    <col min="1" max="1" width="45.1640625" style="2" customWidth="1"/>
    <col min="2" max="2" width="17" style="2" customWidth="1"/>
  </cols>
  <sheetData>
    <row r="1" spans="1:2" x14ac:dyDescent="0.2">
      <c r="A1" s="4" t="s">
        <v>187</v>
      </c>
      <c r="B1" s="10" t="s">
        <v>270</v>
      </c>
    </row>
    <row r="2" spans="1:2" x14ac:dyDescent="0.2">
      <c r="A2" s="5" t="s">
        <v>1</v>
      </c>
      <c r="B2" s="28">
        <v>0.49840998738285303</v>
      </c>
    </row>
    <row r="3" spans="1:2" x14ac:dyDescent="0.2">
      <c r="A3" s="5" t="s">
        <v>3</v>
      </c>
      <c r="B3" s="28">
        <v>0.82184042897465992</v>
      </c>
    </row>
    <row r="4" spans="1:2" x14ac:dyDescent="0.2">
      <c r="A4" s="5" t="s">
        <v>49</v>
      </c>
      <c r="B4" s="28">
        <v>0.76530527947331184</v>
      </c>
    </row>
    <row r="5" spans="1:2" x14ac:dyDescent="0.2">
      <c r="A5" s="5" t="s">
        <v>4</v>
      </c>
      <c r="B5" s="28">
        <v>0.81846973771236509</v>
      </c>
    </row>
    <row r="6" spans="1:2" x14ac:dyDescent="0.2">
      <c r="A6" s="5" t="s">
        <v>2</v>
      </c>
      <c r="B6" s="28">
        <v>0.57646354683388257</v>
      </c>
    </row>
    <row r="7" spans="1:2" x14ac:dyDescent="0.2">
      <c r="A7" s="5" t="s">
        <v>8</v>
      </c>
      <c r="B7" s="28">
        <v>0.79586005904519963</v>
      </c>
    </row>
    <row r="8" spans="1:2" x14ac:dyDescent="0.2">
      <c r="A8" s="5" t="s">
        <v>6</v>
      </c>
      <c r="B8" s="28">
        <v>0.86008910157487217</v>
      </c>
    </row>
    <row r="9" spans="1:2" x14ac:dyDescent="0.2">
      <c r="A9" s="5" t="s">
        <v>7</v>
      </c>
      <c r="B9" s="28">
        <v>0.77078980725118951</v>
      </c>
    </row>
    <row r="10" spans="1:2" x14ac:dyDescent="0.2">
      <c r="A10" s="5" t="s">
        <v>9</v>
      </c>
      <c r="B10" s="28">
        <v>0.95785943245924454</v>
      </c>
    </row>
    <row r="11" spans="1:2" x14ac:dyDescent="0.2">
      <c r="A11" s="5" t="s">
        <v>10</v>
      </c>
      <c r="B11" s="28">
        <v>0.89906915054615544</v>
      </c>
    </row>
    <row r="12" spans="1:2" x14ac:dyDescent="0.2">
      <c r="A12" s="5" t="s">
        <v>11</v>
      </c>
      <c r="B12" s="28">
        <v>0.74272521294721527</v>
      </c>
    </row>
    <row r="13" spans="1:2" x14ac:dyDescent="0.2">
      <c r="A13" s="5" t="s">
        <v>192</v>
      </c>
      <c r="B13" s="28">
        <v>0.78673615154380139</v>
      </c>
    </row>
    <row r="14" spans="1:2" x14ac:dyDescent="0.2">
      <c r="A14" s="5" t="s">
        <v>18</v>
      </c>
      <c r="B14" s="28">
        <v>0.86146777215475301</v>
      </c>
    </row>
    <row r="15" spans="1:2" x14ac:dyDescent="0.2">
      <c r="A15" s="5" t="s">
        <v>16</v>
      </c>
      <c r="B15" s="28">
        <v>0.69045771393697553</v>
      </c>
    </row>
    <row r="16" spans="1:2" x14ac:dyDescent="0.2">
      <c r="A16" s="5" t="s">
        <v>24</v>
      </c>
      <c r="B16" s="28">
        <v>0.82309663095985808</v>
      </c>
    </row>
    <row r="17" spans="1:2" x14ac:dyDescent="0.2">
      <c r="A17" s="5" t="s">
        <v>20</v>
      </c>
      <c r="B17" s="28">
        <v>0.81639842510498983</v>
      </c>
    </row>
    <row r="18" spans="1:2" x14ac:dyDescent="0.2">
      <c r="A18" s="5" t="s">
        <v>13</v>
      </c>
      <c r="B18" s="28">
        <v>0.93204255657204482</v>
      </c>
    </row>
    <row r="19" spans="1:2" x14ac:dyDescent="0.2">
      <c r="A19" s="5" t="s">
        <v>21</v>
      </c>
      <c r="B19" s="28">
        <v>0.71358297239668866</v>
      </c>
    </row>
    <row r="20" spans="1:2" x14ac:dyDescent="0.2">
      <c r="A20" s="5" t="s">
        <v>14</v>
      </c>
      <c r="B20" s="28">
        <v>0.52070179301164732</v>
      </c>
    </row>
    <row r="21" spans="1:2" x14ac:dyDescent="0.2">
      <c r="A21" s="5" t="s">
        <v>26</v>
      </c>
      <c r="B21" s="28">
        <v>0.65591659325797114</v>
      </c>
    </row>
    <row r="22" spans="1:2" x14ac:dyDescent="0.2">
      <c r="A22" s="5" t="s">
        <v>201</v>
      </c>
      <c r="B22" s="28">
        <v>0.70610546414703179</v>
      </c>
    </row>
    <row r="23" spans="1:2" x14ac:dyDescent="0.2">
      <c r="A23" s="5" t="s">
        <v>19</v>
      </c>
      <c r="B23" s="28">
        <v>0.79052565827572352</v>
      </c>
    </row>
    <row r="24" spans="1:2" x14ac:dyDescent="0.2">
      <c r="A24" s="5" t="s">
        <v>27</v>
      </c>
      <c r="B24" s="28">
        <v>0.65862946560862246</v>
      </c>
    </row>
    <row r="25" spans="1:2" x14ac:dyDescent="0.2">
      <c r="A25" s="5" t="s">
        <v>23</v>
      </c>
      <c r="B25" s="28">
        <v>0.75600572143496547</v>
      </c>
    </row>
    <row r="26" spans="1:2" x14ac:dyDescent="0.2">
      <c r="A26" s="5" t="s">
        <v>25</v>
      </c>
      <c r="B26" s="28">
        <v>0.76356659725488585</v>
      </c>
    </row>
    <row r="27" spans="1:2" x14ac:dyDescent="0.2">
      <c r="A27" s="5" t="s">
        <v>17</v>
      </c>
      <c r="B27" s="28">
        <v>0.78153578212528407</v>
      </c>
    </row>
    <row r="28" spans="1:2" x14ac:dyDescent="0.2">
      <c r="A28" s="5" t="s">
        <v>15</v>
      </c>
      <c r="B28" s="28">
        <v>0.44273387734440361</v>
      </c>
    </row>
    <row r="29" spans="1:2" x14ac:dyDescent="0.2">
      <c r="A29" s="5" t="s">
        <v>12</v>
      </c>
      <c r="B29" s="28">
        <v>0.50771231259601957</v>
      </c>
    </row>
    <row r="30" spans="1:2" x14ac:dyDescent="0.2">
      <c r="A30" s="5" t="s">
        <v>39</v>
      </c>
      <c r="B30" s="28">
        <v>0.68138702282831465</v>
      </c>
    </row>
    <row r="31" spans="1:2" x14ac:dyDescent="0.2">
      <c r="A31" s="5" t="s">
        <v>89</v>
      </c>
      <c r="B31" s="28">
        <v>0.61022159076650739</v>
      </c>
    </row>
    <row r="32" spans="1:2" x14ac:dyDescent="0.2">
      <c r="A32" s="5" t="s">
        <v>34</v>
      </c>
      <c r="B32" s="28">
        <v>0.59428843894921568</v>
      </c>
    </row>
    <row r="33" spans="1:2" x14ac:dyDescent="0.2">
      <c r="A33" s="5" t="s">
        <v>29</v>
      </c>
      <c r="B33" s="28">
        <v>0.93997462422307121</v>
      </c>
    </row>
    <row r="34" spans="1:2" x14ac:dyDescent="0.2">
      <c r="A34" s="5" t="s">
        <v>28</v>
      </c>
      <c r="B34" s="28">
        <v>0.43794331090942112</v>
      </c>
    </row>
    <row r="35" spans="1:2" x14ac:dyDescent="0.2">
      <c r="A35" s="5" t="s">
        <v>160</v>
      </c>
      <c r="B35" s="28">
        <v>0.39322628427410466</v>
      </c>
    </row>
    <row r="36" spans="1:2" x14ac:dyDescent="0.2">
      <c r="A36" s="5" t="s">
        <v>31</v>
      </c>
      <c r="B36" s="28">
        <v>0.86717332958825577</v>
      </c>
    </row>
    <row r="37" spans="1:2" x14ac:dyDescent="0.2">
      <c r="A37" s="5" t="s">
        <v>32</v>
      </c>
      <c r="B37" s="28">
        <v>0.76224591434205857</v>
      </c>
    </row>
    <row r="38" spans="1:2" x14ac:dyDescent="0.2">
      <c r="A38" s="5" t="s">
        <v>37</v>
      </c>
      <c r="B38" s="28">
        <v>0.75245191951352464</v>
      </c>
    </row>
    <row r="39" spans="1:2" x14ac:dyDescent="0.2">
      <c r="A39" s="5" t="s">
        <v>38</v>
      </c>
      <c r="B39" s="28">
        <v>0.57821018562867299</v>
      </c>
    </row>
    <row r="40" spans="1:2" x14ac:dyDescent="0.2">
      <c r="A40" s="5" t="s">
        <v>207</v>
      </c>
      <c r="B40" s="28">
        <v>0.60575044067716244</v>
      </c>
    </row>
    <row r="41" spans="1:2" x14ac:dyDescent="0.2">
      <c r="A41" s="5" t="s">
        <v>211</v>
      </c>
      <c r="B41" s="28">
        <v>0.5527290832999644</v>
      </c>
    </row>
    <row r="42" spans="1:2" x14ac:dyDescent="0.2">
      <c r="A42" s="5" t="s">
        <v>40</v>
      </c>
      <c r="B42" s="28">
        <v>0.81280762663612738</v>
      </c>
    </row>
    <row r="43" spans="1:2" x14ac:dyDescent="0.2">
      <c r="A43" s="5" t="s">
        <v>208</v>
      </c>
      <c r="B43" s="28">
        <v>0.52820966418708959</v>
      </c>
    </row>
    <row r="44" spans="1:2" x14ac:dyDescent="0.2">
      <c r="A44" s="5" t="s">
        <v>72</v>
      </c>
      <c r="B44" s="28">
        <v>0.85548051124079572</v>
      </c>
    </row>
    <row r="45" spans="1:2" x14ac:dyDescent="0.2">
      <c r="A45" s="5" t="s">
        <v>41</v>
      </c>
      <c r="B45" s="28">
        <v>0.8218290241937819</v>
      </c>
    </row>
    <row r="46" spans="1:2" x14ac:dyDescent="0.2">
      <c r="A46" s="5" t="s">
        <v>42</v>
      </c>
      <c r="B46" s="28">
        <v>0.89427932858767789</v>
      </c>
    </row>
    <row r="47" spans="1:2" x14ac:dyDescent="0.2">
      <c r="A47" s="5" t="s">
        <v>43</v>
      </c>
      <c r="B47" s="28">
        <v>0.88381522681256908</v>
      </c>
    </row>
    <row r="48" spans="1:2" x14ac:dyDescent="0.2">
      <c r="A48" s="5" t="s">
        <v>47</v>
      </c>
      <c r="B48" s="28">
        <v>0.93810596854084582</v>
      </c>
    </row>
    <row r="49" spans="1:2" x14ac:dyDescent="0.2">
      <c r="A49" s="5" t="s">
        <v>45</v>
      </c>
      <c r="B49" s="28">
        <v>0.47257775718081707</v>
      </c>
    </row>
    <row r="50" spans="1:2" x14ac:dyDescent="0.2">
      <c r="A50" s="5" t="s">
        <v>46</v>
      </c>
      <c r="B50" s="28">
        <v>0.7218995578652081</v>
      </c>
    </row>
    <row r="51" spans="1:2" x14ac:dyDescent="0.2">
      <c r="A51" s="5" t="s">
        <v>48</v>
      </c>
      <c r="B51" s="28">
        <v>0.75920687424614453</v>
      </c>
    </row>
    <row r="52" spans="1:2" x14ac:dyDescent="0.2">
      <c r="A52" s="5" t="s">
        <v>50</v>
      </c>
      <c r="B52" s="28">
        <v>0.76032500222624444</v>
      </c>
    </row>
    <row r="53" spans="1:2" x14ac:dyDescent="0.2">
      <c r="A53" s="5" t="s">
        <v>197</v>
      </c>
      <c r="B53" s="28">
        <v>0.73649799588337295</v>
      </c>
    </row>
    <row r="54" spans="1:2" x14ac:dyDescent="0.2">
      <c r="A54" s="5" t="s">
        <v>149</v>
      </c>
      <c r="B54" s="28">
        <v>0.67889990724505156</v>
      </c>
    </row>
    <row r="55" spans="1:2" x14ac:dyDescent="0.2">
      <c r="A55" s="5" t="s">
        <v>65</v>
      </c>
      <c r="B55" s="28">
        <v>0.54030692840268923</v>
      </c>
    </row>
    <row r="56" spans="1:2" x14ac:dyDescent="0.2">
      <c r="A56" s="5" t="s">
        <v>52</v>
      </c>
      <c r="B56" s="28">
        <v>0.52631876896750285</v>
      </c>
    </row>
    <row r="57" spans="1:2" x14ac:dyDescent="0.2">
      <c r="A57" s="5" t="s">
        <v>54</v>
      </c>
      <c r="B57" s="28">
        <v>0.88657735662458492</v>
      </c>
    </row>
    <row r="58" spans="1:2" x14ac:dyDescent="0.2">
      <c r="A58" s="5" t="s">
        <v>206</v>
      </c>
      <c r="B58" s="28">
        <v>0.56928031826330217</v>
      </c>
    </row>
    <row r="59" spans="1:2" x14ac:dyDescent="0.2">
      <c r="A59" s="5" t="s">
        <v>55</v>
      </c>
      <c r="B59" s="28">
        <v>0.5092479412802805</v>
      </c>
    </row>
    <row r="60" spans="1:2" x14ac:dyDescent="0.2">
      <c r="A60" s="5" t="s">
        <v>57</v>
      </c>
      <c r="B60" s="28">
        <v>0.748724984160689</v>
      </c>
    </row>
    <row r="61" spans="1:2" x14ac:dyDescent="0.2">
      <c r="A61" s="5" t="s">
        <v>56</v>
      </c>
      <c r="B61" s="28">
        <v>0.94169144785631054</v>
      </c>
    </row>
    <row r="62" spans="1:2" x14ac:dyDescent="0.2">
      <c r="A62" s="5" t="s">
        <v>58</v>
      </c>
      <c r="B62" s="28">
        <v>0.89130969505676438</v>
      </c>
    </row>
    <row r="63" spans="1:2" x14ac:dyDescent="0.2">
      <c r="A63" s="5" t="s">
        <v>59</v>
      </c>
      <c r="B63" s="28">
        <v>0.68981406782311039</v>
      </c>
    </row>
    <row r="64" spans="1:2" x14ac:dyDescent="0.2">
      <c r="A64" s="5" t="s">
        <v>210</v>
      </c>
      <c r="B64" s="28">
        <v>0.51910315074336544</v>
      </c>
    </row>
    <row r="65" spans="1:2" x14ac:dyDescent="0.2">
      <c r="A65" s="5" t="s">
        <v>61</v>
      </c>
      <c r="B65" s="28">
        <v>0.82694919985681137</v>
      </c>
    </row>
    <row r="66" spans="1:2" x14ac:dyDescent="0.2">
      <c r="A66" s="5" t="s">
        <v>44</v>
      </c>
      <c r="B66" s="28">
        <v>0.93747490826821278</v>
      </c>
    </row>
    <row r="67" spans="1:2" x14ac:dyDescent="0.2">
      <c r="A67" s="5" t="s">
        <v>62</v>
      </c>
      <c r="B67" s="28">
        <v>0.64231492717712502</v>
      </c>
    </row>
    <row r="68" spans="1:2" x14ac:dyDescent="0.2">
      <c r="A68" s="5" t="s">
        <v>66</v>
      </c>
      <c r="B68" s="28">
        <v>0.9022571689350205</v>
      </c>
    </row>
    <row r="69" spans="1:2" x14ac:dyDescent="0.2">
      <c r="A69" s="5" t="s">
        <v>67</v>
      </c>
      <c r="B69" s="28">
        <v>0.82282579761011254</v>
      </c>
    </row>
    <row r="70" spans="1:2" x14ac:dyDescent="0.2">
      <c r="A70" s="5" t="s">
        <v>68</v>
      </c>
      <c r="B70" s="28">
        <v>0.60473067615071008</v>
      </c>
    </row>
    <row r="71" spans="1:2" x14ac:dyDescent="0.2">
      <c r="A71" s="5" t="s">
        <v>63</v>
      </c>
      <c r="B71" s="28">
        <v>0.45485238406078382</v>
      </c>
    </row>
    <row r="72" spans="1:2" x14ac:dyDescent="0.2">
      <c r="A72" s="5" t="s">
        <v>64</v>
      </c>
      <c r="B72" s="28">
        <v>0.50270872705238556</v>
      </c>
    </row>
    <row r="73" spans="1:2" x14ac:dyDescent="0.2">
      <c r="A73" s="5" t="s">
        <v>69</v>
      </c>
      <c r="B73" s="28">
        <v>0.66773926507151693</v>
      </c>
    </row>
    <row r="74" spans="1:2" x14ac:dyDescent="0.2">
      <c r="A74" s="5" t="s">
        <v>73</v>
      </c>
      <c r="B74" s="28">
        <v>0.54960552579364219</v>
      </c>
    </row>
    <row r="75" spans="1:2" x14ac:dyDescent="0.2">
      <c r="A75" s="5" t="s">
        <v>71</v>
      </c>
      <c r="B75" s="28">
        <v>0.63186071714945635</v>
      </c>
    </row>
    <row r="76" spans="1:2" x14ac:dyDescent="0.2">
      <c r="A76" s="5" t="s">
        <v>188</v>
      </c>
      <c r="B76" s="28">
        <v>0.94206659940909809</v>
      </c>
    </row>
    <row r="77" spans="1:2" x14ac:dyDescent="0.2">
      <c r="A77" s="5" t="s">
        <v>74</v>
      </c>
      <c r="B77" s="28">
        <v>0.8323971355591393</v>
      </c>
    </row>
    <row r="78" spans="1:2" x14ac:dyDescent="0.2">
      <c r="A78" s="5" t="s">
        <v>80</v>
      </c>
      <c r="B78" s="28">
        <v>0.96158907785300896</v>
      </c>
    </row>
    <row r="79" spans="1:2" x14ac:dyDescent="0.2">
      <c r="A79" s="5" t="s">
        <v>76</v>
      </c>
      <c r="B79" s="28">
        <v>0.63320441585402443</v>
      </c>
    </row>
    <row r="80" spans="1:2" x14ac:dyDescent="0.2">
      <c r="A80" s="5" t="s">
        <v>75</v>
      </c>
      <c r="B80" s="28">
        <v>0.6987418183468519</v>
      </c>
    </row>
    <row r="81" spans="1:2" x14ac:dyDescent="0.2">
      <c r="A81" s="5" t="s">
        <v>194</v>
      </c>
      <c r="B81" s="28">
        <v>0.79395163672647306</v>
      </c>
    </row>
    <row r="82" spans="1:2" x14ac:dyDescent="0.2">
      <c r="A82" s="5" t="s">
        <v>79</v>
      </c>
      <c r="B82" s="28">
        <v>0.68152109676519956</v>
      </c>
    </row>
    <row r="83" spans="1:2" x14ac:dyDescent="0.2">
      <c r="A83" s="5" t="s">
        <v>77</v>
      </c>
      <c r="B83" s="28">
        <v>0.91931803891762487</v>
      </c>
    </row>
    <row r="84" spans="1:2" x14ac:dyDescent="0.2">
      <c r="A84" s="5" t="s">
        <v>81</v>
      </c>
      <c r="B84" s="28">
        <v>0.92361926156025287</v>
      </c>
    </row>
    <row r="85" spans="1:2" x14ac:dyDescent="0.2">
      <c r="A85" s="5" t="s">
        <v>82</v>
      </c>
      <c r="B85" s="28">
        <v>0.884307316815516</v>
      </c>
    </row>
    <row r="86" spans="1:2" x14ac:dyDescent="0.2">
      <c r="A86" s="5" t="s">
        <v>83</v>
      </c>
      <c r="B86" s="28">
        <v>0.72551964731242358</v>
      </c>
    </row>
    <row r="87" spans="1:2" x14ac:dyDescent="0.2">
      <c r="A87" s="5" t="s">
        <v>85</v>
      </c>
      <c r="B87" s="28">
        <v>0.93030782935651757</v>
      </c>
    </row>
    <row r="88" spans="1:2" x14ac:dyDescent="0.2">
      <c r="A88" s="5" t="s">
        <v>84</v>
      </c>
      <c r="B88" s="28">
        <v>0.73315871685484413</v>
      </c>
    </row>
    <row r="89" spans="1:2" x14ac:dyDescent="0.2">
      <c r="A89" s="5" t="s">
        <v>86</v>
      </c>
      <c r="B89" s="28">
        <v>0.80319832976015004</v>
      </c>
    </row>
    <row r="90" spans="1:2" x14ac:dyDescent="0.2">
      <c r="A90" s="5" t="s">
        <v>87</v>
      </c>
      <c r="B90" s="28">
        <v>0.57508678704592731</v>
      </c>
    </row>
    <row r="91" spans="1:2" x14ac:dyDescent="0.2">
      <c r="A91" s="5" t="s">
        <v>90</v>
      </c>
      <c r="B91" s="28">
        <v>0.65826060948759268</v>
      </c>
    </row>
    <row r="92" spans="1:2" x14ac:dyDescent="0.2">
      <c r="A92" s="5" t="s">
        <v>189</v>
      </c>
      <c r="B92" s="28">
        <v>0.92654441255146058</v>
      </c>
    </row>
    <row r="93" spans="1:2" x14ac:dyDescent="0.2">
      <c r="A93" s="5" t="s">
        <v>93</v>
      </c>
      <c r="B93" s="28">
        <v>0.77764617161641236</v>
      </c>
    </row>
    <row r="94" spans="1:2" x14ac:dyDescent="0.2">
      <c r="A94" s="5" t="s">
        <v>202</v>
      </c>
      <c r="B94" s="28">
        <v>0.75718909421029412</v>
      </c>
    </row>
    <row r="95" spans="1:2" x14ac:dyDescent="0.2">
      <c r="A95" s="5" t="s">
        <v>205</v>
      </c>
      <c r="B95" s="28">
        <v>0.58363876891068167</v>
      </c>
    </row>
    <row r="96" spans="1:2" x14ac:dyDescent="0.2">
      <c r="A96" s="5" t="s">
        <v>103</v>
      </c>
      <c r="B96" s="28">
        <v>0.85739206090254949</v>
      </c>
    </row>
    <row r="97" spans="1:2" x14ac:dyDescent="0.2">
      <c r="A97" s="5" t="s">
        <v>94</v>
      </c>
      <c r="B97" s="28">
        <v>0.71527274775306671</v>
      </c>
    </row>
    <row r="98" spans="1:2" x14ac:dyDescent="0.2">
      <c r="A98" s="5" t="s">
        <v>100</v>
      </c>
      <c r="B98" s="28">
        <v>0.52156322432509084</v>
      </c>
    </row>
    <row r="99" spans="1:2" x14ac:dyDescent="0.2">
      <c r="A99" s="5" t="s">
        <v>95</v>
      </c>
      <c r="B99" s="28">
        <v>0.53633399760870404</v>
      </c>
    </row>
    <row r="100" spans="1:2" x14ac:dyDescent="0.2">
      <c r="A100" s="5" t="s">
        <v>96</v>
      </c>
      <c r="B100" s="28">
        <v>0.69819985553032304</v>
      </c>
    </row>
    <row r="101" spans="1:2" x14ac:dyDescent="0.2">
      <c r="A101" s="5" t="s">
        <v>98</v>
      </c>
      <c r="B101" s="28">
        <v>0.90396472406257045</v>
      </c>
    </row>
    <row r="102" spans="1:2" x14ac:dyDescent="0.2">
      <c r="A102" s="5" t="s">
        <v>101</v>
      </c>
      <c r="B102" s="28">
        <v>0.86354918972669104</v>
      </c>
    </row>
    <row r="103" spans="1:2" x14ac:dyDescent="0.2">
      <c r="A103" s="5" t="s">
        <v>102</v>
      </c>
      <c r="B103" s="28">
        <v>0.89630920968464478</v>
      </c>
    </row>
    <row r="104" spans="1:2" x14ac:dyDescent="0.2">
      <c r="A104" s="5" t="s">
        <v>106</v>
      </c>
      <c r="B104" s="28">
        <v>0.55631603745785951</v>
      </c>
    </row>
    <row r="105" spans="1:2" x14ac:dyDescent="0.2">
      <c r="A105" s="5" t="s">
        <v>119</v>
      </c>
      <c r="B105" s="28">
        <v>0.57554785417169529</v>
      </c>
    </row>
    <row r="106" spans="1:2" x14ac:dyDescent="0.2">
      <c r="A106" s="5" t="s">
        <v>120</v>
      </c>
      <c r="B106" s="28">
        <v>0.78266719141459995</v>
      </c>
    </row>
    <row r="107" spans="1:2" x14ac:dyDescent="0.2">
      <c r="A107" s="5" t="s">
        <v>107</v>
      </c>
      <c r="B107" s="28">
        <v>0.74063043641115323</v>
      </c>
    </row>
    <row r="108" spans="1:2" x14ac:dyDescent="0.2">
      <c r="A108" s="5" t="s">
        <v>111</v>
      </c>
      <c r="B108" s="28">
        <v>0.41190045155458793</v>
      </c>
    </row>
    <row r="109" spans="1:2" x14ac:dyDescent="0.2">
      <c r="A109" s="5" t="s">
        <v>112</v>
      </c>
      <c r="B109" s="28">
        <v>0.92643763059470186</v>
      </c>
    </row>
    <row r="110" spans="1:2" x14ac:dyDescent="0.2">
      <c r="A110" s="5" t="s">
        <v>109</v>
      </c>
      <c r="B110" s="28">
        <v>0.67136858710393377</v>
      </c>
    </row>
    <row r="111" spans="1:2" x14ac:dyDescent="0.2">
      <c r="A111" s="5" t="s">
        <v>117</v>
      </c>
      <c r="B111" s="28">
        <v>0.5382066089798847</v>
      </c>
    </row>
    <row r="112" spans="1:2" x14ac:dyDescent="0.2">
      <c r="A112" s="5" t="s">
        <v>118</v>
      </c>
      <c r="B112" s="28">
        <v>0.79603290399944271</v>
      </c>
    </row>
    <row r="113" spans="1:2" x14ac:dyDescent="0.2">
      <c r="A113" s="5" t="s">
        <v>108</v>
      </c>
      <c r="B113" s="28">
        <v>0.74592919766905397</v>
      </c>
    </row>
    <row r="114" spans="1:2" x14ac:dyDescent="0.2">
      <c r="A114" s="5" t="s">
        <v>204</v>
      </c>
      <c r="B114" s="28">
        <v>0.67324361779399122</v>
      </c>
    </row>
    <row r="115" spans="1:2" x14ac:dyDescent="0.2">
      <c r="A115" s="5" t="s">
        <v>195</v>
      </c>
      <c r="B115" s="28">
        <v>0.77291664388572301</v>
      </c>
    </row>
    <row r="116" spans="1:2" x14ac:dyDescent="0.2">
      <c r="A116" s="5" t="s">
        <v>115</v>
      </c>
      <c r="B116" s="28">
        <v>0.75675916713691893</v>
      </c>
    </row>
    <row r="117" spans="1:2" x14ac:dyDescent="0.2">
      <c r="A117" s="5" t="s">
        <v>114</v>
      </c>
      <c r="B117" s="28">
        <v>0.84555215402715878</v>
      </c>
    </row>
    <row r="118" spans="1:2" x14ac:dyDescent="0.2">
      <c r="A118" s="5" t="s">
        <v>104</v>
      </c>
      <c r="B118" s="28">
        <v>0.70056459292166851</v>
      </c>
    </row>
    <row r="119" spans="1:2" x14ac:dyDescent="0.2">
      <c r="A119" s="5" t="s">
        <v>116</v>
      </c>
      <c r="B119" s="28">
        <v>0.48602725738196884</v>
      </c>
    </row>
    <row r="120" spans="1:2" x14ac:dyDescent="0.2">
      <c r="A120" s="5" t="s">
        <v>113</v>
      </c>
      <c r="B120" s="28">
        <v>0.60189308159162103</v>
      </c>
    </row>
    <row r="121" spans="1:2" x14ac:dyDescent="0.2">
      <c r="A121" s="5" t="s">
        <v>121</v>
      </c>
      <c r="B121" s="28">
        <v>0.58735874526317799</v>
      </c>
    </row>
    <row r="122" spans="1:2" x14ac:dyDescent="0.2">
      <c r="A122" s="5" t="s">
        <v>127</v>
      </c>
      <c r="B122" s="28">
        <v>0.62775690034652532</v>
      </c>
    </row>
    <row r="123" spans="1:2" x14ac:dyDescent="0.2">
      <c r="A123" s="5" t="s">
        <v>125</v>
      </c>
      <c r="B123" s="28">
        <v>0.93409390316874075</v>
      </c>
    </row>
    <row r="124" spans="1:2" x14ac:dyDescent="0.2">
      <c r="A124" s="5" t="s">
        <v>128</v>
      </c>
      <c r="B124" s="28">
        <v>0.94602602094211818</v>
      </c>
    </row>
    <row r="125" spans="1:2" x14ac:dyDescent="0.2">
      <c r="A125" s="5" t="s">
        <v>124</v>
      </c>
      <c r="B125" s="28">
        <v>0.6986257487841141</v>
      </c>
    </row>
    <row r="126" spans="1:2" x14ac:dyDescent="0.2">
      <c r="A126" s="5" t="s">
        <v>122</v>
      </c>
      <c r="B126" s="28">
        <v>0.41078271299564229</v>
      </c>
    </row>
    <row r="127" spans="1:2" x14ac:dyDescent="0.2">
      <c r="A127" s="5" t="s">
        <v>123</v>
      </c>
      <c r="B127" s="28">
        <v>0.51162029594062564</v>
      </c>
    </row>
    <row r="128" spans="1:2" x14ac:dyDescent="0.2">
      <c r="A128" s="5" t="s">
        <v>110</v>
      </c>
      <c r="B128" s="28">
        <v>0.77194355214385224</v>
      </c>
    </row>
    <row r="129" spans="1:2" x14ac:dyDescent="0.2">
      <c r="A129" s="5" t="s">
        <v>126</v>
      </c>
      <c r="B129" s="28">
        <v>0.95293842963647279</v>
      </c>
    </row>
    <row r="130" spans="1:2" x14ac:dyDescent="0.2">
      <c r="A130" s="5" t="s">
        <v>129</v>
      </c>
      <c r="B130" s="28">
        <v>0.80076679125747341</v>
      </c>
    </row>
    <row r="131" spans="1:2" x14ac:dyDescent="0.2">
      <c r="A131" s="5" t="s">
        <v>130</v>
      </c>
      <c r="B131" s="28">
        <v>0.52707469930470385</v>
      </c>
    </row>
    <row r="132" spans="1:2" x14ac:dyDescent="0.2">
      <c r="A132" s="5" t="s">
        <v>134</v>
      </c>
      <c r="B132" s="28">
        <v>0.77796398921735077</v>
      </c>
    </row>
    <row r="133" spans="1:2" x14ac:dyDescent="0.2">
      <c r="A133" s="5" t="s">
        <v>198</v>
      </c>
      <c r="B133" s="28">
        <v>0.7601208103541669</v>
      </c>
    </row>
    <row r="134" spans="1:2" x14ac:dyDescent="0.2">
      <c r="A134" s="5" t="s">
        <v>131</v>
      </c>
      <c r="B134" s="28">
        <v>0.78590933625213422</v>
      </c>
    </row>
    <row r="135" spans="1:2" x14ac:dyDescent="0.2">
      <c r="A135" s="5" t="s">
        <v>135</v>
      </c>
      <c r="B135" s="28">
        <v>0.55770492087648627</v>
      </c>
    </row>
    <row r="136" spans="1:2" x14ac:dyDescent="0.2">
      <c r="A136" s="5" t="s">
        <v>138</v>
      </c>
      <c r="B136" s="28">
        <v>0.7123129236994914</v>
      </c>
    </row>
    <row r="137" spans="1:2" x14ac:dyDescent="0.2">
      <c r="A137" s="5" t="s">
        <v>132</v>
      </c>
      <c r="B137" s="28">
        <v>0.78099464862787482</v>
      </c>
    </row>
    <row r="138" spans="1:2" x14ac:dyDescent="0.2">
      <c r="A138" s="5" t="s">
        <v>133</v>
      </c>
      <c r="B138" s="28">
        <v>0.70920358537821604</v>
      </c>
    </row>
    <row r="139" spans="1:2" x14ac:dyDescent="0.2">
      <c r="A139" s="5" t="s">
        <v>136</v>
      </c>
      <c r="B139" s="28">
        <v>0.87626389378479985</v>
      </c>
    </row>
    <row r="140" spans="1:2" x14ac:dyDescent="0.2">
      <c r="A140" s="5" t="s">
        <v>137</v>
      </c>
      <c r="B140" s="28">
        <v>0.86017297243353841</v>
      </c>
    </row>
    <row r="141" spans="1:2" x14ac:dyDescent="0.2">
      <c r="A141" s="5" t="s">
        <v>139</v>
      </c>
      <c r="B141" s="28">
        <v>0.78989444880366855</v>
      </c>
    </row>
    <row r="142" spans="1:2" x14ac:dyDescent="0.2">
      <c r="A142" s="5" t="s">
        <v>140</v>
      </c>
      <c r="B142" s="28">
        <v>0.80175279704924984</v>
      </c>
    </row>
    <row r="143" spans="1:2" x14ac:dyDescent="0.2">
      <c r="A143" s="5" t="s">
        <v>141</v>
      </c>
      <c r="B143" s="28">
        <v>0.81037853334741516</v>
      </c>
    </row>
    <row r="144" spans="1:2" x14ac:dyDescent="0.2">
      <c r="A144" s="5" t="s">
        <v>142</v>
      </c>
      <c r="B144" s="28">
        <v>0.57068524526167053</v>
      </c>
    </row>
    <row r="145" spans="1:2" x14ac:dyDescent="0.2">
      <c r="A145" s="5" t="s">
        <v>193</v>
      </c>
      <c r="B145" s="28">
        <v>0.75520662956861151</v>
      </c>
    </row>
    <row r="146" spans="1:2" x14ac:dyDescent="0.2">
      <c r="A146" s="5" t="s">
        <v>199</v>
      </c>
      <c r="B146" s="28">
        <v>0.71063461585529009</v>
      </c>
    </row>
    <row r="147" spans="1:2" x14ac:dyDescent="0.2">
      <c r="A147" s="5" t="s">
        <v>196</v>
      </c>
      <c r="B147" s="28">
        <v>0.76609578429260883</v>
      </c>
    </row>
    <row r="148" spans="1:2" x14ac:dyDescent="0.2">
      <c r="A148" s="5" t="s">
        <v>180</v>
      </c>
      <c r="B148" s="28">
        <v>0.76722727201770857</v>
      </c>
    </row>
    <row r="149" spans="1:2" x14ac:dyDescent="0.2">
      <c r="A149" s="5" t="s">
        <v>150</v>
      </c>
      <c r="B149" s="28">
        <v>0.81014896921215085</v>
      </c>
    </row>
    <row r="150" spans="1:2" x14ac:dyDescent="0.2">
      <c r="A150" s="5" t="s">
        <v>153</v>
      </c>
      <c r="B150" s="28">
        <v>0.65078654464754404</v>
      </c>
    </row>
    <row r="151" spans="1:2" x14ac:dyDescent="0.2">
      <c r="A151" s="5" t="s">
        <v>143</v>
      </c>
      <c r="B151" s="28">
        <v>0.85020406450285579</v>
      </c>
    </row>
    <row r="152" spans="1:2" x14ac:dyDescent="0.2">
      <c r="A152" s="5" t="s">
        <v>145</v>
      </c>
      <c r="B152" s="28">
        <v>0.50134539901766817</v>
      </c>
    </row>
    <row r="153" spans="1:2" x14ac:dyDescent="0.2">
      <c r="A153" s="5" t="s">
        <v>151</v>
      </c>
      <c r="B153" s="28">
        <v>0.8058984763493483</v>
      </c>
    </row>
    <row r="154" spans="1:2" x14ac:dyDescent="0.2">
      <c r="A154" s="5" t="s">
        <v>158</v>
      </c>
      <c r="B154" s="28">
        <v>0.7590167194630264</v>
      </c>
    </row>
    <row r="155" spans="1:2" x14ac:dyDescent="0.2">
      <c r="A155" s="5" t="s">
        <v>148</v>
      </c>
      <c r="B155" s="28">
        <v>0.50785605246136389</v>
      </c>
    </row>
    <row r="156" spans="1:2" x14ac:dyDescent="0.2">
      <c r="A156" s="5" t="s">
        <v>146</v>
      </c>
      <c r="B156" s="28">
        <v>0.90934919381044244</v>
      </c>
    </row>
    <row r="157" spans="1:2" x14ac:dyDescent="0.2">
      <c r="A157" s="5" t="s">
        <v>190</v>
      </c>
      <c r="B157" s="28">
        <v>0.83912685660040087</v>
      </c>
    </row>
    <row r="158" spans="1:2" x14ac:dyDescent="0.2">
      <c r="A158" s="5" t="s">
        <v>156</v>
      </c>
      <c r="B158" s="28">
        <v>0.92541438520431163</v>
      </c>
    </row>
    <row r="159" spans="1:2" x14ac:dyDescent="0.2">
      <c r="A159" s="5" t="s">
        <v>147</v>
      </c>
      <c r="B159" s="28">
        <v>0.60803729732879508</v>
      </c>
    </row>
    <row r="160" spans="1:2" x14ac:dyDescent="0.2">
      <c r="A160" s="5" t="s">
        <v>182</v>
      </c>
      <c r="B160" s="28">
        <v>0.70272653080303338</v>
      </c>
    </row>
    <row r="161" spans="1:2" x14ac:dyDescent="0.2">
      <c r="A161" s="5" t="s">
        <v>152</v>
      </c>
      <c r="B161" s="28">
        <v>0.43075062031442124</v>
      </c>
    </row>
    <row r="162" spans="1:2" x14ac:dyDescent="0.2">
      <c r="A162" s="5" t="s">
        <v>53</v>
      </c>
      <c r="B162" s="28">
        <v>0.90837495089354281</v>
      </c>
    </row>
    <row r="163" spans="1:2" x14ac:dyDescent="0.2">
      <c r="A163" s="5" t="s">
        <v>99</v>
      </c>
      <c r="B163" s="28">
        <v>0.80867568310527971</v>
      </c>
    </row>
    <row r="164" spans="1:2" x14ac:dyDescent="0.2">
      <c r="A164" s="5" t="s">
        <v>144</v>
      </c>
      <c r="B164" s="28">
        <v>0.49231486520390455</v>
      </c>
    </row>
    <row r="165" spans="1:2" x14ac:dyDescent="0.2">
      <c r="A165" s="5" t="s">
        <v>154</v>
      </c>
      <c r="B165" s="28">
        <v>0.72947236083696276</v>
      </c>
    </row>
    <row r="166" spans="1:2" x14ac:dyDescent="0.2">
      <c r="A166" s="5" t="s">
        <v>157</v>
      </c>
      <c r="B166" s="28">
        <v>0.94433568894566922</v>
      </c>
    </row>
    <row r="167" spans="1:2" x14ac:dyDescent="0.2">
      <c r="A167" s="5" t="s">
        <v>30</v>
      </c>
      <c r="B167" s="28">
        <v>0.95183515417825648</v>
      </c>
    </row>
    <row r="168" spans="1:2" x14ac:dyDescent="0.2">
      <c r="A168" s="5" t="s">
        <v>159</v>
      </c>
      <c r="B168" s="28">
        <v>0.58314566691767467</v>
      </c>
    </row>
    <row r="169" spans="1:2" x14ac:dyDescent="0.2">
      <c r="A169" s="5" t="s">
        <v>163</v>
      </c>
      <c r="B169" s="28">
        <v>0.74619088062098859</v>
      </c>
    </row>
    <row r="170" spans="1:2" x14ac:dyDescent="0.2">
      <c r="A170" s="5" t="s">
        <v>209</v>
      </c>
      <c r="B170" s="28">
        <v>0.57711267264766808</v>
      </c>
    </row>
    <row r="171" spans="1:2" x14ac:dyDescent="0.2">
      <c r="A171" s="5" t="s">
        <v>162</v>
      </c>
      <c r="B171" s="28">
        <v>0.81264490738354966</v>
      </c>
    </row>
    <row r="172" spans="1:2" x14ac:dyDescent="0.2">
      <c r="A172" s="5" t="s">
        <v>165</v>
      </c>
      <c r="B172" s="28">
        <v>0.62487469146467833</v>
      </c>
    </row>
    <row r="173" spans="1:2" x14ac:dyDescent="0.2">
      <c r="A173" s="5" t="s">
        <v>161</v>
      </c>
      <c r="B173" s="28">
        <v>0.58087305197070283</v>
      </c>
    </row>
    <row r="174" spans="1:2" x14ac:dyDescent="0.2">
      <c r="A174" s="5" t="s">
        <v>166</v>
      </c>
      <c r="B174" s="28">
        <v>0.80470806498592884</v>
      </c>
    </row>
    <row r="175" spans="1:2" x14ac:dyDescent="0.2">
      <c r="A175" s="5" t="s">
        <v>167</v>
      </c>
      <c r="B175" s="28">
        <v>0.80276931965809573</v>
      </c>
    </row>
    <row r="176" spans="1:2" x14ac:dyDescent="0.2">
      <c r="A176" s="5" t="s">
        <v>168</v>
      </c>
      <c r="B176" s="28">
        <v>0.74792748525441144</v>
      </c>
    </row>
    <row r="177" spans="1:2" x14ac:dyDescent="0.2">
      <c r="A177" s="5" t="s">
        <v>191</v>
      </c>
      <c r="B177" s="28">
        <v>0.82406793716804194</v>
      </c>
    </row>
    <row r="178" spans="1:2" x14ac:dyDescent="0.2">
      <c r="A178" s="5" t="s">
        <v>164</v>
      </c>
      <c r="B178" s="28">
        <v>0.75008408569989293</v>
      </c>
    </row>
    <row r="179" spans="1:2" x14ac:dyDescent="0.2">
      <c r="A179" s="5" t="s">
        <v>169</v>
      </c>
      <c r="B179" s="28">
        <v>0.6485126249585601</v>
      </c>
    </row>
    <row r="180" spans="1:2" x14ac:dyDescent="0.2">
      <c r="A180" s="5" t="s">
        <v>171</v>
      </c>
      <c r="B180" s="28">
        <v>0.55744173812271192</v>
      </c>
    </row>
    <row r="181" spans="1:2" x14ac:dyDescent="0.2">
      <c r="A181" s="5" t="s">
        <v>172</v>
      </c>
      <c r="B181" s="28">
        <v>0.79035208865128348</v>
      </c>
    </row>
    <row r="182" spans="1:2" x14ac:dyDescent="0.2">
      <c r="A182" s="5" t="s">
        <v>5</v>
      </c>
      <c r="B182" s="28">
        <v>0.88121850756078479</v>
      </c>
    </row>
    <row r="183" spans="1:2" x14ac:dyDescent="0.2">
      <c r="A183" s="5" t="s">
        <v>60</v>
      </c>
      <c r="B183" s="28">
        <v>0.93108958952121357</v>
      </c>
    </row>
    <row r="184" spans="1:2" x14ac:dyDescent="0.2">
      <c r="A184" s="5" t="s">
        <v>174</v>
      </c>
      <c r="B184" s="28">
        <v>0.8940553344225689</v>
      </c>
    </row>
    <row r="185" spans="1:2" x14ac:dyDescent="0.2">
      <c r="A185" s="5" t="s">
        <v>173</v>
      </c>
      <c r="B185" s="28">
        <v>0.8087842773320042</v>
      </c>
    </row>
    <row r="186" spans="1:2" x14ac:dyDescent="0.2">
      <c r="A186" s="5" t="s">
        <v>175</v>
      </c>
      <c r="B186" s="28">
        <v>0.76254236360711269</v>
      </c>
    </row>
    <row r="187" spans="1:2" x14ac:dyDescent="0.2">
      <c r="A187" s="5" t="s">
        <v>179</v>
      </c>
      <c r="B187" s="28">
        <v>0.65686460864560281</v>
      </c>
    </row>
    <row r="188" spans="1:2" x14ac:dyDescent="0.2">
      <c r="A188" s="5" t="s">
        <v>203</v>
      </c>
      <c r="B188" s="28">
        <v>0.75155519953080807</v>
      </c>
    </row>
    <row r="189" spans="1:2" x14ac:dyDescent="0.2">
      <c r="A189" s="5" t="s">
        <v>200</v>
      </c>
      <c r="B189" s="28">
        <v>0.72589945419186386</v>
      </c>
    </row>
    <row r="190" spans="1:2" x14ac:dyDescent="0.2">
      <c r="A190" s="5" t="s">
        <v>212</v>
      </c>
      <c r="B190" s="28">
        <v>0.49186221958079063</v>
      </c>
    </row>
    <row r="191" spans="1:2" x14ac:dyDescent="0.2">
      <c r="A191" s="5" t="s">
        <v>183</v>
      </c>
      <c r="B191" s="28">
        <v>0.58691292567294573</v>
      </c>
    </row>
    <row r="192" spans="1:2" x14ac:dyDescent="0.2">
      <c r="A192" s="5" t="s">
        <v>184</v>
      </c>
      <c r="B192" s="28">
        <v>0.61523023061857607</v>
      </c>
    </row>
    <row r="193" spans="1:2" x14ac:dyDescent="0.2">
      <c r="A193" s="5"/>
      <c r="B193" s="8"/>
    </row>
    <row r="194" spans="1:2" x14ac:dyDescent="0.2">
      <c r="A194" s="5"/>
      <c r="B194" s="8"/>
    </row>
    <row r="195" spans="1:2" x14ac:dyDescent="0.2">
      <c r="A195" s="5"/>
      <c r="B195" s="8"/>
    </row>
    <row r="196" spans="1:2" x14ac:dyDescent="0.2">
      <c r="A196" s="5"/>
      <c r="B196" s="8"/>
    </row>
  </sheetData>
  <sortState xmlns:xlrd2="http://schemas.microsoft.com/office/spreadsheetml/2017/richdata2" ref="A2:B192">
    <sortCondition ref="A2:A1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26D6-BACB-264A-B458-193A5CDF54EF}">
  <dimension ref="A1:Z198"/>
  <sheetViews>
    <sheetView zoomScale="125" zoomScaleNormal="125" workbookViewId="0">
      <selection activeCell="L8" sqref="L8"/>
    </sheetView>
  </sheetViews>
  <sheetFormatPr baseColWidth="10" defaultColWidth="8.83203125" defaultRowHeight="16" x14ac:dyDescent="0.2"/>
  <cols>
    <col min="1" max="1" width="8.83203125" style="2"/>
    <col min="2" max="2" width="45.1640625" style="2" customWidth="1"/>
    <col min="3" max="3" width="17.83203125" style="2" customWidth="1"/>
    <col min="4" max="4" width="17" style="2" customWidth="1"/>
    <col min="5" max="5" width="2" style="2" bestFit="1" customWidth="1"/>
    <col min="6" max="6" width="17.83203125" style="2" customWidth="1"/>
    <col min="7" max="7" width="2" style="2" bestFit="1" customWidth="1"/>
    <col min="8" max="8" width="19.5" style="2" customWidth="1"/>
    <col min="9" max="9" width="2" style="2" bestFit="1" customWidth="1"/>
    <col min="10" max="10" width="18.5" style="2" customWidth="1"/>
    <col min="11" max="11" width="2" style="2" bestFit="1" customWidth="1"/>
    <col min="12" max="12" width="24.83203125" style="2" customWidth="1"/>
    <col min="13" max="13" width="2.83203125" style="2" customWidth="1"/>
    <col min="14" max="14" width="22.1640625" style="2" customWidth="1"/>
    <col min="15" max="15" width="2" style="2" bestFit="1" customWidth="1"/>
    <col min="16" max="16" width="14.1640625" style="2" customWidth="1"/>
    <col min="17" max="17" width="2" style="2" bestFit="1" customWidth="1"/>
    <col min="18" max="18" width="8.83203125" style="2"/>
    <col min="19" max="19" width="2" style="2" bestFit="1" customWidth="1"/>
    <col min="20" max="26" width="17.83203125" style="2" customWidth="1"/>
    <col min="27" max="16384" width="8.83203125" style="2"/>
  </cols>
  <sheetData>
    <row r="1" spans="1:26" s="5" customFormat="1" ht="16" customHeight="1" x14ac:dyDescent="0.2">
      <c r="A1" s="19" t="s">
        <v>222</v>
      </c>
      <c r="B1" s="1" t="s">
        <v>186</v>
      </c>
      <c r="C1" s="1"/>
    </row>
    <row r="3" spans="1:26" x14ac:dyDescent="0.2">
      <c r="F3" s="6" t="s">
        <v>223</v>
      </c>
      <c r="G3" s="3"/>
      <c r="H3" s="6" t="s">
        <v>224</v>
      </c>
      <c r="I3" s="3"/>
      <c r="J3" s="6" t="s">
        <v>225</v>
      </c>
      <c r="K3" s="3"/>
      <c r="L3" s="6" t="s">
        <v>226</v>
      </c>
    </row>
    <row r="4" spans="1:26" x14ac:dyDescent="0.2">
      <c r="F4" s="6"/>
      <c r="H4" s="6"/>
      <c r="J4" s="6"/>
      <c r="L4" s="6"/>
    </row>
    <row r="5" spans="1:26" s="3" customFormat="1" ht="60" x14ac:dyDescent="0.2">
      <c r="A5" s="9"/>
      <c r="C5" s="26" t="s">
        <v>268</v>
      </c>
      <c r="D5" s="6" t="s">
        <v>213</v>
      </c>
      <c r="F5" s="6" t="s">
        <v>227</v>
      </c>
      <c r="H5" s="6" t="s">
        <v>228</v>
      </c>
      <c r="J5" s="6" t="s">
        <v>229</v>
      </c>
      <c r="L5" s="6" t="s">
        <v>230</v>
      </c>
      <c r="N5" s="6" t="s">
        <v>231</v>
      </c>
      <c r="P5" s="6" t="s">
        <v>232</v>
      </c>
      <c r="T5" s="6" t="s">
        <v>263</v>
      </c>
      <c r="U5" s="6" t="s">
        <v>264</v>
      </c>
      <c r="V5" s="6" t="s">
        <v>265</v>
      </c>
      <c r="W5" s="6" t="s">
        <v>266</v>
      </c>
      <c r="X5" s="6" t="s">
        <v>267</v>
      </c>
      <c r="Y5" s="6" t="s">
        <v>269</v>
      </c>
      <c r="Z5" s="26" t="s">
        <v>268</v>
      </c>
    </row>
    <row r="6" spans="1:26" s="3" customFormat="1" ht="15" x14ac:dyDescent="0.2">
      <c r="A6" s="4" t="s">
        <v>232</v>
      </c>
      <c r="B6" s="4" t="s">
        <v>187</v>
      </c>
      <c r="C6" s="27"/>
      <c r="D6" s="7" t="s">
        <v>214</v>
      </c>
      <c r="F6" s="7" t="s">
        <v>233</v>
      </c>
      <c r="H6" s="7" t="s">
        <v>233</v>
      </c>
      <c r="J6" s="7" t="s">
        <v>233</v>
      </c>
      <c r="L6" s="20" t="s">
        <v>234</v>
      </c>
      <c r="Z6" s="29"/>
    </row>
    <row r="7" spans="1:26" s="3" customFormat="1" x14ac:dyDescent="0.2">
      <c r="A7" s="4"/>
      <c r="B7" s="4"/>
      <c r="C7" s="27"/>
      <c r="D7" s="6">
        <v>2021</v>
      </c>
      <c r="E7" s="2"/>
      <c r="F7" s="6">
        <v>2021</v>
      </c>
      <c r="G7" s="2"/>
      <c r="H7" s="6">
        <v>2021</v>
      </c>
      <c r="I7" s="21" t="s">
        <v>235</v>
      </c>
      <c r="J7" s="6">
        <v>2021</v>
      </c>
      <c r="K7" s="21" t="s">
        <v>235</v>
      </c>
      <c r="L7" s="6">
        <v>2021</v>
      </c>
      <c r="M7" s="2"/>
      <c r="N7" s="6">
        <v>2021</v>
      </c>
      <c r="O7" s="21" t="s">
        <v>236</v>
      </c>
      <c r="P7" s="6">
        <v>2020</v>
      </c>
      <c r="T7" s="25">
        <v>2021</v>
      </c>
      <c r="U7" s="25">
        <v>2021</v>
      </c>
      <c r="V7" s="25">
        <v>2021</v>
      </c>
      <c r="W7" s="25">
        <v>2021</v>
      </c>
      <c r="X7" s="25">
        <v>2021</v>
      </c>
      <c r="Z7" s="29"/>
    </row>
    <row r="8" spans="1:26" x14ac:dyDescent="0.2">
      <c r="A8" s="22">
        <v>1</v>
      </c>
      <c r="B8" s="5" t="s">
        <v>30</v>
      </c>
      <c r="C8" s="28">
        <v>0.95183515417825648</v>
      </c>
      <c r="D8" s="8">
        <v>0.96199999999999997</v>
      </c>
      <c r="F8" s="23">
        <v>83.987200000000001</v>
      </c>
      <c r="H8" s="23">
        <v>16.50029945</v>
      </c>
      <c r="J8" s="23">
        <v>13.85966015</v>
      </c>
      <c r="L8" s="22">
        <v>66933.004539999994</v>
      </c>
      <c r="N8" s="22">
        <v>5</v>
      </c>
      <c r="P8" s="22">
        <v>3</v>
      </c>
      <c r="T8" s="24">
        <f>(IF(F8&lt;20,20,IF(F8&gt;85,85,F8))-20)/(85-20)</f>
        <v>0.98441846153846158</v>
      </c>
      <c r="U8" s="24">
        <f>(IF(H8&lt;0,0,IF(H8&gt;18,18,H8))-0)/(18-0)</f>
        <v>0.91668330277777776</v>
      </c>
      <c r="V8" s="24">
        <f>(IF(J8&lt;0,0,IF(J8&gt;15,15,J8))-0)/(15-0)</f>
        <v>0.92397734333333337</v>
      </c>
      <c r="W8" s="24">
        <f>(LN(L8)-LN(100))/(LN(75000)-LN(100))</f>
        <v>0.98281047307186076</v>
      </c>
      <c r="X8" s="24">
        <f>AVERAGE(U8,V8)</f>
        <v>0.92033032305555551</v>
      </c>
      <c r="Y8" s="24">
        <f>GEOMEAN(T8,W8,X8)</f>
        <v>0.96205024009393381</v>
      </c>
      <c r="Z8" s="30">
        <f>GEOMEAN(T8,X8)</f>
        <v>0.95183515417825648</v>
      </c>
    </row>
    <row r="9" spans="1:26" x14ac:dyDescent="0.2">
      <c r="A9" s="22">
        <v>2</v>
      </c>
      <c r="B9" s="5" t="s">
        <v>126</v>
      </c>
      <c r="C9" s="28">
        <v>0.95293842963647279</v>
      </c>
      <c r="D9" s="8">
        <v>0.96099999999999997</v>
      </c>
      <c r="F9" s="23">
        <v>83.233900000000006</v>
      </c>
      <c r="H9" s="23">
        <v>18.185199740000002</v>
      </c>
      <c r="I9" s="21" t="s">
        <v>237</v>
      </c>
      <c r="J9" s="23">
        <v>13.00362968</v>
      </c>
      <c r="L9" s="22">
        <v>64660.106220000001</v>
      </c>
      <c r="N9" s="22">
        <v>6</v>
      </c>
      <c r="P9" s="22">
        <v>1</v>
      </c>
      <c r="T9" s="24">
        <f t="shared" ref="T9:T72" si="0">(IF(F9&lt;20,20,IF(F9&gt;85,85,F9))-20)/(85-20)</f>
        <v>0.97282923076923089</v>
      </c>
      <c r="U9" s="24">
        <f>(IF(H9&lt;0,0,IF(H9&gt;18,18,H9))-0)/(18-0)</f>
        <v>1</v>
      </c>
      <c r="V9" s="24">
        <f t="shared" ref="V9:V72" si="1">(IF(J9&lt;0,0,IF(J9&gt;15,15,J9))-0)/(15-0)</f>
        <v>0.86690864533333334</v>
      </c>
      <c r="W9" s="24">
        <f t="shared" ref="W9:W72" si="2">(LN(L9)-LN(100))/(LN(75000)-LN(100))</f>
        <v>0.97759183412845585</v>
      </c>
      <c r="X9" s="24">
        <f t="shared" ref="X9:X72" si="3">AVERAGE(U9,V9)</f>
        <v>0.93345432266666672</v>
      </c>
      <c r="Y9" s="24">
        <f t="shared" ref="Y9:Y72" si="4">GEOMEAN(T9,W9,X9)</f>
        <v>0.96108636505950185</v>
      </c>
      <c r="Z9" s="30">
        <f t="shared" ref="Z9:Z72" si="5">GEOMEAN(T9,X9)</f>
        <v>0.95293842963647279</v>
      </c>
    </row>
    <row r="10" spans="1:26" x14ac:dyDescent="0.2">
      <c r="A10" s="22">
        <v>3</v>
      </c>
      <c r="B10" s="5" t="s">
        <v>80</v>
      </c>
      <c r="C10" s="28">
        <v>0.96158907785300896</v>
      </c>
      <c r="D10" s="8">
        <v>0.95899999999999996</v>
      </c>
      <c r="F10" s="23">
        <v>82.678200000000004</v>
      </c>
      <c r="H10" s="23">
        <v>19.163059230000002</v>
      </c>
      <c r="I10" s="21" t="s">
        <v>237</v>
      </c>
      <c r="J10" s="23">
        <v>13.76716995</v>
      </c>
      <c r="L10" s="22">
        <v>55782.049809999997</v>
      </c>
      <c r="N10" s="22">
        <v>11</v>
      </c>
      <c r="P10" s="22">
        <v>2</v>
      </c>
      <c r="T10" s="24">
        <f t="shared" si="0"/>
        <v>0.96428000000000003</v>
      </c>
      <c r="U10" s="24">
        <f t="shared" ref="U10:U73" si="6">(IF(H10&lt;0,0,IF(H10&gt;18,18,H10))-0)/(18-0)</f>
        <v>1</v>
      </c>
      <c r="V10" s="24">
        <f t="shared" si="1"/>
        <v>0.91781132999999993</v>
      </c>
      <c r="W10" s="24">
        <f t="shared" si="2"/>
        <v>0.95528206793808046</v>
      </c>
      <c r="X10" s="24">
        <f t="shared" si="3"/>
        <v>0.95890566499999996</v>
      </c>
      <c r="Y10" s="24">
        <f t="shared" si="4"/>
        <v>0.95948212802243138</v>
      </c>
      <c r="Z10" s="30">
        <f t="shared" si="5"/>
        <v>0.96158907785300896</v>
      </c>
    </row>
    <row r="11" spans="1:26" x14ac:dyDescent="0.2">
      <c r="A11" s="22">
        <v>4</v>
      </c>
      <c r="B11" s="5" t="s">
        <v>188</v>
      </c>
      <c r="C11" s="28">
        <v>0.94206659940909809</v>
      </c>
      <c r="D11" s="8">
        <v>0.95199999999999996</v>
      </c>
      <c r="F11" s="23">
        <v>85.473399999999998</v>
      </c>
      <c r="G11" s="21" t="s">
        <v>238</v>
      </c>
      <c r="H11" s="23">
        <v>17.278169630000001</v>
      </c>
      <c r="J11" s="23">
        <v>12.22620964</v>
      </c>
      <c r="L11" s="22">
        <v>62606.845399999998</v>
      </c>
      <c r="N11" s="22">
        <v>6</v>
      </c>
      <c r="P11" s="22">
        <v>4</v>
      </c>
      <c r="T11" s="24">
        <f t="shared" si="0"/>
        <v>1</v>
      </c>
      <c r="U11" s="24">
        <f t="shared" si="6"/>
        <v>0.95989831277777782</v>
      </c>
      <c r="V11" s="24">
        <f t="shared" si="1"/>
        <v>0.81508064266666669</v>
      </c>
      <c r="W11" s="24">
        <f t="shared" si="2"/>
        <v>0.97271729717538113</v>
      </c>
      <c r="X11" s="24">
        <f t="shared" si="3"/>
        <v>0.8874894777222222</v>
      </c>
      <c r="Y11" s="24">
        <f t="shared" si="4"/>
        <v>0.95217465475748642</v>
      </c>
      <c r="Z11" s="30">
        <f t="shared" si="5"/>
        <v>0.94206659940909809</v>
      </c>
    </row>
    <row r="12" spans="1:26" x14ac:dyDescent="0.2">
      <c r="A12" s="22">
        <v>5</v>
      </c>
      <c r="B12" s="5" t="s">
        <v>9</v>
      </c>
      <c r="C12" s="28">
        <v>0.95785943245924454</v>
      </c>
      <c r="D12" s="8">
        <v>0.95099999999999996</v>
      </c>
      <c r="F12" s="23">
        <v>84.526499999999999</v>
      </c>
      <c r="H12" s="23">
        <v>21.054590229999999</v>
      </c>
      <c r="I12" s="21" t="s">
        <v>237</v>
      </c>
      <c r="J12" s="23">
        <v>12.726819989999999</v>
      </c>
      <c r="L12" s="22">
        <v>49238.433349999999</v>
      </c>
      <c r="N12" s="22">
        <v>18</v>
      </c>
      <c r="P12" s="22">
        <v>5</v>
      </c>
      <c r="T12" s="24">
        <f t="shared" si="0"/>
        <v>0.99271538461538456</v>
      </c>
      <c r="U12" s="24">
        <f t="shared" si="6"/>
        <v>1</v>
      </c>
      <c r="V12" s="24">
        <f t="shared" si="1"/>
        <v>0.84845466599999997</v>
      </c>
      <c r="W12" s="24">
        <f t="shared" si="2"/>
        <v>0.93643368944566729</v>
      </c>
      <c r="X12" s="24">
        <f t="shared" si="3"/>
        <v>0.92422733299999993</v>
      </c>
      <c r="Y12" s="24">
        <f t="shared" si="4"/>
        <v>0.9506635953796202</v>
      </c>
      <c r="Z12" s="30">
        <f t="shared" si="5"/>
        <v>0.95785943245924454</v>
      </c>
    </row>
    <row r="13" spans="1:26" x14ac:dyDescent="0.2">
      <c r="A13" s="22">
        <v>6</v>
      </c>
      <c r="B13" s="5" t="s">
        <v>47</v>
      </c>
      <c r="C13" s="28">
        <v>0.93810596854084582</v>
      </c>
      <c r="D13" s="8">
        <v>0.94799999999999995</v>
      </c>
      <c r="F13" s="23">
        <v>81.375299999999996</v>
      </c>
      <c r="H13" s="23">
        <v>18.714799880000001</v>
      </c>
      <c r="I13" s="21" t="s">
        <v>237</v>
      </c>
      <c r="J13" s="23">
        <v>12.96049023</v>
      </c>
      <c r="L13" s="22">
        <v>60364.785949999998</v>
      </c>
      <c r="N13" s="22">
        <v>6</v>
      </c>
      <c r="P13" s="22">
        <v>5</v>
      </c>
      <c r="T13" s="24">
        <f t="shared" si="0"/>
        <v>0.94423538461538459</v>
      </c>
      <c r="U13" s="24">
        <f t="shared" si="6"/>
        <v>1</v>
      </c>
      <c r="V13" s="24">
        <f t="shared" si="1"/>
        <v>0.86403268199999994</v>
      </c>
      <c r="W13" s="24">
        <f t="shared" si="2"/>
        <v>0.96720849061411629</v>
      </c>
      <c r="X13" s="24">
        <f t="shared" si="3"/>
        <v>0.93201634099999997</v>
      </c>
      <c r="Y13" s="24">
        <f t="shared" si="4"/>
        <v>0.94770818795829259</v>
      </c>
      <c r="Z13" s="30">
        <f t="shared" si="5"/>
        <v>0.93810596854084582</v>
      </c>
    </row>
    <row r="14" spans="1:26" x14ac:dyDescent="0.2">
      <c r="A14" s="22">
        <v>7</v>
      </c>
      <c r="B14" s="5" t="s">
        <v>157</v>
      </c>
      <c r="C14" s="28">
        <v>0.94433568894566922</v>
      </c>
      <c r="D14" s="8">
        <v>0.94699999999999995</v>
      </c>
      <c r="F14" s="23">
        <v>82.9833</v>
      </c>
      <c r="H14" s="23">
        <v>19.418529509999999</v>
      </c>
      <c r="I14" s="21" t="s">
        <v>237</v>
      </c>
      <c r="J14" s="23">
        <v>12.609720230000001</v>
      </c>
      <c r="L14" s="22">
        <v>54489.37401</v>
      </c>
      <c r="N14" s="22">
        <v>9</v>
      </c>
      <c r="P14" s="22">
        <v>9</v>
      </c>
      <c r="T14" s="24">
        <f t="shared" si="0"/>
        <v>0.96897384615384619</v>
      </c>
      <c r="U14" s="24">
        <f t="shared" si="6"/>
        <v>1</v>
      </c>
      <c r="V14" s="24">
        <f t="shared" si="1"/>
        <v>0.84064801533333333</v>
      </c>
      <c r="W14" s="24">
        <f t="shared" si="2"/>
        <v>0.95174035192615303</v>
      </c>
      <c r="X14" s="24">
        <f t="shared" si="3"/>
        <v>0.92032400766666667</v>
      </c>
      <c r="Y14" s="24">
        <f t="shared" si="4"/>
        <v>0.94679748667835273</v>
      </c>
      <c r="Z14" s="30">
        <f t="shared" si="5"/>
        <v>0.94433568894566922</v>
      </c>
    </row>
    <row r="15" spans="1:26" x14ac:dyDescent="0.2">
      <c r="A15" s="22">
        <v>8</v>
      </c>
      <c r="B15" s="5" t="s">
        <v>77</v>
      </c>
      <c r="C15" s="28">
        <v>0.91931803891762487</v>
      </c>
      <c r="D15" s="8">
        <v>0.94499999999999995</v>
      </c>
      <c r="F15" s="23">
        <v>81.997600000000006</v>
      </c>
      <c r="H15" s="23">
        <v>18.94522095</v>
      </c>
      <c r="I15" s="21" t="s">
        <v>237</v>
      </c>
      <c r="J15" s="23">
        <v>11.58222303</v>
      </c>
      <c r="K15" s="21" t="s">
        <v>239</v>
      </c>
      <c r="L15" s="22">
        <v>76168.984429999997</v>
      </c>
      <c r="M15" s="21" t="s">
        <v>240</v>
      </c>
      <c r="N15" s="22">
        <v>-3</v>
      </c>
      <c r="P15" s="22">
        <v>8</v>
      </c>
      <c r="T15" s="24">
        <f t="shared" si="0"/>
        <v>0.95380923076923085</v>
      </c>
      <c r="U15" s="24">
        <f t="shared" si="6"/>
        <v>1</v>
      </c>
      <c r="V15" s="24">
        <f t="shared" si="1"/>
        <v>0.77214820200000001</v>
      </c>
      <c r="W15" s="24">
        <f t="shared" si="2"/>
        <v>1.0023362638655973</v>
      </c>
      <c r="X15" s="24">
        <f t="shared" si="3"/>
        <v>0.88607410099999995</v>
      </c>
      <c r="Y15" s="24">
        <f t="shared" si="4"/>
        <v>0.94619722280874086</v>
      </c>
      <c r="Z15" s="30">
        <f t="shared" si="5"/>
        <v>0.91931803891762487</v>
      </c>
    </row>
    <row r="16" spans="1:26" x14ac:dyDescent="0.2">
      <c r="A16" s="22">
        <v>9</v>
      </c>
      <c r="B16" s="5" t="s">
        <v>44</v>
      </c>
      <c r="C16" s="28">
        <v>0.93747490826821278</v>
      </c>
      <c r="D16" s="8">
        <v>0.94199999999999995</v>
      </c>
      <c r="F16" s="23">
        <v>80.630099999999999</v>
      </c>
      <c r="H16" s="23">
        <v>17.010139469999999</v>
      </c>
      <c r="J16" s="23">
        <v>14.090966910000001</v>
      </c>
      <c r="K16" s="21" t="s">
        <v>239</v>
      </c>
      <c r="L16" s="22">
        <v>54534.216820000001</v>
      </c>
      <c r="N16" s="22">
        <v>6</v>
      </c>
      <c r="P16" s="22">
        <v>7</v>
      </c>
      <c r="T16" s="24">
        <f t="shared" si="0"/>
        <v>0.93277076923076918</v>
      </c>
      <c r="U16" s="24">
        <f t="shared" si="6"/>
        <v>0.94500774833333323</v>
      </c>
      <c r="V16" s="24">
        <f t="shared" si="1"/>
        <v>0.93939779400000001</v>
      </c>
      <c r="W16" s="24">
        <f t="shared" si="2"/>
        <v>0.95186461427693614</v>
      </c>
      <c r="X16" s="24">
        <f t="shared" si="3"/>
        <v>0.94220277116666662</v>
      </c>
      <c r="Y16" s="24">
        <f t="shared" si="4"/>
        <v>0.94224714256448172</v>
      </c>
      <c r="Z16" s="30">
        <f t="shared" si="5"/>
        <v>0.93747490826821278</v>
      </c>
    </row>
    <row r="17" spans="1:26" x14ac:dyDescent="0.2">
      <c r="A17" s="22">
        <v>10</v>
      </c>
      <c r="B17" s="5" t="s">
        <v>125</v>
      </c>
      <c r="C17" s="28">
        <v>0.93409390316874075</v>
      </c>
      <c r="D17" s="8">
        <v>0.94099999999999995</v>
      </c>
      <c r="F17" s="23">
        <v>81.687299999999993</v>
      </c>
      <c r="H17" s="23">
        <v>18.693165220000001</v>
      </c>
      <c r="I17" s="21" t="s">
        <v>241</v>
      </c>
      <c r="J17" s="23">
        <v>12.581629749999999</v>
      </c>
      <c r="L17" s="22">
        <v>55979.411</v>
      </c>
      <c r="N17" s="22">
        <v>3</v>
      </c>
      <c r="P17" s="22">
        <v>10</v>
      </c>
      <c r="T17" s="24">
        <f t="shared" si="0"/>
        <v>0.9490353846153845</v>
      </c>
      <c r="U17" s="24">
        <f t="shared" si="6"/>
        <v>1</v>
      </c>
      <c r="V17" s="24">
        <f t="shared" si="1"/>
        <v>0.8387753166666666</v>
      </c>
      <c r="W17" s="24">
        <f t="shared" si="2"/>
        <v>0.95581557152107055</v>
      </c>
      <c r="X17" s="24">
        <f t="shared" si="3"/>
        <v>0.91938765833333336</v>
      </c>
      <c r="Y17" s="24">
        <f t="shared" si="4"/>
        <v>0.94127904870294221</v>
      </c>
      <c r="Z17" s="30">
        <f t="shared" si="5"/>
        <v>0.93409390316874075</v>
      </c>
    </row>
    <row r="18" spans="1:26" x14ac:dyDescent="0.2">
      <c r="A18" s="22">
        <v>11</v>
      </c>
      <c r="B18" s="5" t="s">
        <v>56</v>
      </c>
      <c r="C18" s="28">
        <v>0.94169144785631054</v>
      </c>
      <c r="D18" s="8">
        <v>0.94</v>
      </c>
      <c r="F18" s="23">
        <v>82.0381</v>
      </c>
      <c r="H18" s="23">
        <v>19.051929470000001</v>
      </c>
      <c r="I18" s="21" t="s">
        <v>237</v>
      </c>
      <c r="J18" s="23">
        <v>12.87362003</v>
      </c>
      <c r="L18" s="22">
        <v>49452.166720000001</v>
      </c>
      <c r="N18" s="22">
        <v>11</v>
      </c>
      <c r="P18" s="22">
        <v>12</v>
      </c>
      <c r="T18" s="24">
        <f t="shared" si="0"/>
        <v>0.95443230769230769</v>
      </c>
      <c r="U18" s="24">
        <f t="shared" si="6"/>
        <v>1</v>
      </c>
      <c r="V18" s="24">
        <f t="shared" si="1"/>
        <v>0.85824133533333335</v>
      </c>
      <c r="W18" s="24">
        <f t="shared" si="2"/>
        <v>0.93708797062297167</v>
      </c>
      <c r="X18" s="24">
        <f t="shared" si="3"/>
        <v>0.92912066766666668</v>
      </c>
      <c r="Y18" s="24">
        <f t="shared" si="4"/>
        <v>0.94015444816662974</v>
      </c>
      <c r="Z18" s="30">
        <f t="shared" si="5"/>
        <v>0.94169144785631054</v>
      </c>
    </row>
    <row r="19" spans="1:26" x14ac:dyDescent="0.2">
      <c r="A19" s="22">
        <v>12</v>
      </c>
      <c r="B19" s="5" t="s">
        <v>146</v>
      </c>
      <c r="C19" s="28">
        <v>0.90934919381044244</v>
      </c>
      <c r="D19" s="8">
        <v>0.93899999999999995</v>
      </c>
      <c r="F19" s="23">
        <v>82.754499999999993</v>
      </c>
      <c r="H19" s="23">
        <v>16.524320599999999</v>
      </c>
      <c r="J19" s="23">
        <v>11.924880030000001</v>
      </c>
      <c r="L19" s="22">
        <v>90918.644709999993</v>
      </c>
      <c r="M19" s="21" t="s">
        <v>240</v>
      </c>
      <c r="N19" s="22">
        <v>-10</v>
      </c>
      <c r="P19" s="22">
        <v>10</v>
      </c>
      <c r="T19" s="24">
        <f t="shared" si="0"/>
        <v>0.965453846153846</v>
      </c>
      <c r="U19" s="24">
        <f t="shared" si="6"/>
        <v>0.91801781111111103</v>
      </c>
      <c r="V19" s="24">
        <f t="shared" si="1"/>
        <v>0.79499200200000009</v>
      </c>
      <c r="W19" s="24">
        <f t="shared" si="2"/>
        <v>1.0290747508268989</v>
      </c>
      <c r="X19" s="24">
        <f t="shared" si="3"/>
        <v>0.85650490655555556</v>
      </c>
      <c r="Y19" s="24">
        <f t="shared" si="4"/>
        <v>0.9476241023615104</v>
      </c>
      <c r="Z19" s="30">
        <f t="shared" si="5"/>
        <v>0.90934919381044244</v>
      </c>
    </row>
    <row r="20" spans="1:26" x14ac:dyDescent="0.2">
      <c r="A20" s="22">
        <v>13</v>
      </c>
      <c r="B20" s="5" t="s">
        <v>13</v>
      </c>
      <c r="C20" s="28">
        <v>0.93204255657204482</v>
      </c>
      <c r="D20" s="8">
        <v>0.93700000000000006</v>
      </c>
      <c r="F20" s="23">
        <v>81.878699999999995</v>
      </c>
      <c r="H20" s="23">
        <v>19.604219440000001</v>
      </c>
      <c r="I20" s="21" t="s">
        <v>237</v>
      </c>
      <c r="J20" s="23">
        <v>12.37567997</v>
      </c>
      <c r="L20" s="22">
        <v>52293.399770000004</v>
      </c>
      <c r="N20" s="22">
        <v>7</v>
      </c>
      <c r="P20" s="22">
        <v>16</v>
      </c>
      <c r="T20" s="24">
        <f t="shared" si="0"/>
        <v>0.95197999999999994</v>
      </c>
      <c r="U20" s="24">
        <f t="shared" si="6"/>
        <v>1</v>
      </c>
      <c r="V20" s="24">
        <f t="shared" si="1"/>
        <v>0.82504533133333335</v>
      </c>
      <c r="W20" s="24">
        <f t="shared" si="2"/>
        <v>0.94552659183588683</v>
      </c>
      <c r="X20" s="24">
        <f t="shared" si="3"/>
        <v>0.91252266566666673</v>
      </c>
      <c r="Y20" s="24">
        <f t="shared" si="4"/>
        <v>0.93651573242091601</v>
      </c>
      <c r="Z20" s="30">
        <f t="shared" si="5"/>
        <v>0.93204255657204482</v>
      </c>
    </row>
    <row r="21" spans="1:26" x14ac:dyDescent="0.2">
      <c r="A21" s="22">
        <v>13</v>
      </c>
      <c r="B21" s="5" t="s">
        <v>128</v>
      </c>
      <c r="C21" s="28">
        <v>0.94602602094211818</v>
      </c>
      <c r="D21" s="8">
        <v>0.93700000000000006</v>
      </c>
      <c r="F21" s="23">
        <v>82.451300000000003</v>
      </c>
      <c r="H21" s="23">
        <v>20.283889769999998</v>
      </c>
      <c r="I21" s="21" t="s">
        <v>237</v>
      </c>
      <c r="J21" s="23">
        <v>12.94468975</v>
      </c>
      <c r="L21" s="22">
        <v>44057.31394</v>
      </c>
      <c r="N21" s="22">
        <v>16</v>
      </c>
      <c r="P21" s="22">
        <v>13</v>
      </c>
      <c r="T21" s="24">
        <f t="shared" si="0"/>
        <v>0.96078923076923084</v>
      </c>
      <c r="U21" s="24">
        <f t="shared" si="6"/>
        <v>1</v>
      </c>
      <c r="V21" s="24">
        <f t="shared" si="1"/>
        <v>0.86297931666666672</v>
      </c>
      <c r="W21" s="24">
        <f t="shared" si="2"/>
        <v>0.91963884369411975</v>
      </c>
      <c r="X21" s="24">
        <f t="shared" si="3"/>
        <v>0.93148965833333341</v>
      </c>
      <c r="Y21" s="24">
        <f t="shared" si="4"/>
        <v>0.93714722518528137</v>
      </c>
      <c r="Z21" s="30">
        <f t="shared" si="5"/>
        <v>0.94602602094211818</v>
      </c>
    </row>
    <row r="22" spans="1:26" x14ac:dyDescent="0.2">
      <c r="A22" s="22">
        <v>15</v>
      </c>
      <c r="B22" s="5" t="s">
        <v>29</v>
      </c>
      <c r="C22" s="28">
        <v>0.93997462422307121</v>
      </c>
      <c r="D22" s="8">
        <v>0.93600000000000005</v>
      </c>
      <c r="F22" s="23">
        <v>82.656499999999994</v>
      </c>
      <c r="H22" s="23">
        <v>16.396259310000001</v>
      </c>
      <c r="J22" s="23">
        <v>13.83442722</v>
      </c>
      <c r="K22" s="21" t="s">
        <v>239</v>
      </c>
      <c r="L22" s="22">
        <v>46807.986190000003</v>
      </c>
      <c r="N22" s="22">
        <v>9</v>
      </c>
      <c r="P22" s="22">
        <v>15</v>
      </c>
      <c r="T22" s="24">
        <f t="shared" si="0"/>
        <v>0.96394615384615379</v>
      </c>
      <c r="U22" s="24">
        <f t="shared" si="6"/>
        <v>0.91090329500000011</v>
      </c>
      <c r="V22" s="24">
        <f t="shared" si="1"/>
        <v>0.92229514800000001</v>
      </c>
      <c r="W22" s="24">
        <f t="shared" si="2"/>
        <v>0.92878715002420054</v>
      </c>
      <c r="X22" s="24">
        <f t="shared" si="3"/>
        <v>0.91659922150000006</v>
      </c>
      <c r="Y22" s="24">
        <f t="shared" si="4"/>
        <v>0.93623057287310463</v>
      </c>
      <c r="Z22" s="30">
        <f t="shared" si="5"/>
        <v>0.93997462422307121</v>
      </c>
    </row>
    <row r="23" spans="1:26" x14ac:dyDescent="0.2">
      <c r="A23" s="22">
        <v>16</v>
      </c>
      <c r="B23" s="5" t="s">
        <v>98</v>
      </c>
      <c r="C23" s="28">
        <v>0.90396472406257045</v>
      </c>
      <c r="D23" s="8">
        <v>0.93500000000000005</v>
      </c>
      <c r="F23" s="23">
        <v>83.257499999999993</v>
      </c>
      <c r="H23" s="23">
        <v>15.181570049999999</v>
      </c>
      <c r="J23" s="23">
        <v>12.538539999999999</v>
      </c>
      <c r="K23" s="21" t="s">
        <v>242</v>
      </c>
      <c r="L23" s="22">
        <v>146829.70060000001</v>
      </c>
      <c r="M23" s="21" t="s">
        <v>243</v>
      </c>
      <c r="N23" s="22">
        <v>-15</v>
      </c>
      <c r="P23" s="22">
        <v>14</v>
      </c>
      <c r="T23" s="24">
        <f t="shared" si="0"/>
        <v>0.97319230769230758</v>
      </c>
      <c r="U23" s="24">
        <f t="shared" si="6"/>
        <v>0.84342055833333329</v>
      </c>
      <c r="V23" s="24">
        <f t="shared" si="1"/>
        <v>0.83590266666666657</v>
      </c>
      <c r="W23" s="24">
        <f t="shared" si="2"/>
        <v>1.1014770201756905</v>
      </c>
      <c r="X23" s="24">
        <f t="shared" si="3"/>
        <v>0.83966161249999993</v>
      </c>
      <c r="Y23" s="24">
        <f t="shared" si="4"/>
        <v>0.96551598664658156</v>
      </c>
      <c r="Z23" s="30">
        <f t="shared" si="5"/>
        <v>0.90396472406257045</v>
      </c>
    </row>
    <row r="24" spans="1:26" x14ac:dyDescent="0.2">
      <c r="A24" s="22">
        <v>17</v>
      </c>
      <c r="B24" s="5" t="s">
        <v>102</v>
      </c>
      <c r="C24" s="28">
        <v>0.89630920968464478</v>
      </c>
      <c r="D24" s="8">
        <v>0.93</v>
      </c>
      <c r="F24" s="23">
        <v>82.628699999999995</v>
      </c>
      <c r="H24" s="23">
        <v>14.398139949999999</v>
      </c>
      <c r="J24" s="23">
        <v>13.015192170000001</v>
      </c>
      <c r="K24" s="21" t="s">
        <v>244</v>
      </c>
      <c r="L24" s="22">
        <v>84649.474669999996</v>
      </c>
      <c r="M24" s="21" t="s">
        <v>240</v>
      </c>
      <c r="N24" s="22">
        <v>-13</v>
      </c>
      <c r="P24" s="22">
        <v>17</v>
      </c>
      <c r="T24" s="24">
        <f t="shared" si="0"/>
        <v>0.96351846153846143</v>
      </c>
      <c r="U24" s="24">
        <f t="shared" si="6"/>
        <v>0.7998966638888888</v>
      </c>
      <c r="V24" s="24">
        <f t="shared" si="1"/>
        <v>0.867679478</v>
      </c>
      <c r="W24" s="24">
        <f t="shared" si="2"/>
        <v>1.0182823943695234</v>
      </c>
      <c r="X24" s="24">
        <f t="shared" si="3"/>
        <v>0.8337880709444444</v>
      </c>
      <c r="Y24" s="24">
        <f t="shared" si="4"/>
        <v>0.93525057585794324</v>
      </c>
      <c r="Z24" s="30">
        <f t="shared" si="5"/>
        <v>0.89630920968464478</v>
      </c>
    </row>
    <row r="25" spans="1:26" x14ac:dyDescent="0.2">
      <c r="A25" s="22">
        <v>18</v>
      </c>
      <c r="B25" s="5" t="s">
        <v>60</v>
      </c>
      <c r="C25" s="28">
        <v>0.93108958952121357</v>
      </c>
      <c r="D25" s="8">
        <v>0.92900000000000005</v>
      </c>
      <c r="F25" s="23">
        <v>80.742199999999997</v>
      </c>
      <c r="H25" s="23">
        <v>17.309719090000002</v>
      </c>
      <c r="J25" s="23">
        <v>13.4061203</v>
      </c>
      <c r="L25" s="22">
        <v>45224.765639999998</v>
      </c>
      <c r="N25" s="22">
        <v>9</v>
      </c>
      <c r="P25" s="22">
        <v>17</v>
      </c>
      <c r="T25" s="24">
        <f t="shared" si="0"/>
        <v>0.93449538461538462</v>
      </c>
      <c r="U25" s="24">
        <f t="shared" si="6"/>
        <v>0.9616510605555556</v>
      </c>
      <c r="V25" s="24">
        <f t="shared" si="1"/>
        <v>0.89374135333333327</v>
      </c>
      <c r="W25" s="24">
        <f t="shared" si="2"/>
        <v>0.92358947573888728</v>
      </c>
      <c r="X25" s="24">
        <f t="shared" si="3"/>
        <v>0.92769620694444443</v>
      </c>
      <c r="Y25" s="24">
        <f t="shared" si="4"/>
        <v>0.92858280862177078</v>
      </c>
      <c r="Z25" s="30">
        <f t="shared" si="5"/>
        <v>0.93108958952121357</v>
      </c>
    </row>
    <row r="26" spans="1:26" x14ac:dyDescent="0.2">
      <c r="A26" s="22">
        <v>19</v>
      </c>
      <c r="B26" s="5" t="s">
        <v>85</v>
      </c>
      <c r="C26" s="28">
        <v>0.93030782935651757</v>
      </c>
      <c r="D26" s="8">
        <v>0.92500000000000004</v>
      </c>
      <c r="F26" s="23">
        <v>84.783900000000003</v>
      </c>
      <c r="H26" s="23">
        <v>15.221625879999999</v>
      </c>
      <c r="I26" s="21" t="s">
        <v>239</v>
      </c>
      <c r="J26" s="23">
        <v>13.366100339999999</v>
      </c>
      <c r="L26" s="22">
        <v>42274.291340000003</v>
      </c>
      <c r="N26" s="22">
        <v>12</v>
      </c>
      <c r="P26" s="22">
        <v>19</v>
      </c>
      <c r="T26" s="24">
        <f t="shared" si="0"/>
        <v>0.99667538461538463</v>
      </c>
      <c r="U26" s="24">
        <f t="shared" si="6"/>
        <v>0.84564588222222214</v>
      </c>
      <c r="V26" s="24">
        <f t="shared" si="1"/>
        <v>0.89107335599999993</v>
      </c>
      <c r="W26" s="24">
        <f t="shared" si="2"/>
        <v>0.91339839241877452</v>
      </c>
      <c r="X26" s="24">
        <f t="shared" si="3"/>
        <v>0.86835961911111104</v>
      </c>
      <c r="Y26" s="24">
        <f t="shared" si="4"/>
        <v>0.92463685142689844</v>
      </c>
      <c r="Z26" s="30">
        <f t="shared" si="5"/>
        <v>0.93030782935651757</v>
      </c>
    </row>
    <row r="27" spans="1:26" x14ac:dyDescent="0.2">
      <c r="A27" s="22">
        <v>19</v>
      </c>
      <c r="B27" s="5" t="s">
        <v>189</v>
      </c>
      <c r="C27" s="28">
        <v>0.92654441255146058</v>
      </c>
      <c r="D27" s="8">
        <v>0.92500000000000004</v>
      </c>
      <c r="F27" s="23">
        <v>83.697800000000001</v>
      </c>
      <c r="H27" s="23">
        <v>16.521739960000001</v>
      </c>
      <c r="J27" s="23">
        <v>12.51293027</v>
      </c>
      <c r="K27" s="21" t="s">
        <v>239</v>
      </c>
      <c r="L27" s="22">
        <v>44500.93187</v>
      </c>
      <c r="N27" s="22">
        <v>9</v>
      </c>
      <c r="P27" s="22">
        <v>20</v>
      </c>
      <c r="T27" s="24">
        <f t="shared" si="0"/>
        <v>0.97996615384615382</v>
      </c>
      <c r="U27" s="24">
        <f t="shared" si="6"/>
        <v>0.91787444222222225</v>
      </c>
      <c r="V27" s="24">
        <f t="shared" si="1"/>
        <v>0.83419535133333333</v>
      </c>
      <c r="W27" s="24">
        <f t="shared" si="2"/>
        <v>0.92115223391040557</v>
      </c>
      <c r="X27" s="24">
        <f t="shared" si="3"/>
        <v>0.87603489677777779</v>
      </c>
      <c r="Y27" s="24">
        <f t="shared" si="4"/>
        <v>0.92474352161219708</v>
      </c>
      <c r="Z27" s="30">
        <f t="shared" si="5"/>
        <v>0.92654441255146058</v>
      </c>
    </row>
    <row r="28" spans="1:26" x14ac:dyDescent="0.2">
      <c r="A28" s="22">
        <v>21</v>
      </c>
      <c r="B28" s="5" t="s">
        <v>174</v>
      </c>
      <c r="C28" s="28">
        <v>0.8940553344225689</v>
      </c>
      <c r="D28" s="8">
        <v>0.92100000000000004</v>
      </c>
      <c r="F28" s="23">
        <v>77.1982</v>
      </c>
      <c r="H28" s="23">
        <v>16.280979160000001</v>
      </c>
      <c r="J28" s="23">
        <v>13.683429719999999</v>
      </c>
      <c r="L28" s="22">
        <v>64765.215089999998</v>
      </c>
      <c r="N28" s="22">
        <v>-14</v>
      </c>
      <c r="P28" s="22">
        <v>21</v>
      </c>
      <c r="T28" s="24">
        <f t="shared" si="0"/>
        <v>0.87997230769230772</v>
      </c>
      <c r="U28" s="24">
        <f t="shared" si="6"/>
        <v>0.90449884222222232</v>
      </c>
      <c r="V28" s="24">
        <f t="shared" si="1"/>
        <v>0.91222864799999992</v>
      </c>
      <c r="W28" s="24">
        <f t="shared" si="2"/>
        <v>0.97783718489231275</v>
      </c>
      <c r="X28" s="24">
        <f t="shared" si="3"/>
        <v>0.90836374511111107</v>
      </c>
      <c r="Y28" s="24">
        <f t="shared" si="4"/>
        <v>0.92115302364937102</v>
      </c>
      <c r="Z28" s="30">
        <f t="shared" si="5"/>
        <v>0.8940553344225689</v>
      </c>
    </row>
    <row r="29" spans="1:26" x14ac:dyDescent="0.2">
      <c r="A29" s="22">
        <v>22</v>
      </c>
      <c r="B29" s="5" t="s">
        <v>81</v>
      </c>
      <c r="C29" s="28">
        <v>0.92361926156025287</v>
      </c>
      <c r="D29" s="8">
        <v>0.91900000000000004</v>
      </c>
      <c r="F29" s="23">
        <v>82.254999999999995</v>
      </c>
      <c r="H29" s="23">
        <v>16.05088997</v>
      </c>
      <c r="J29" s="23">
        <v>13.344866400000001</v>
      </c>
      <c r="K29" s="21" t="s">
        <v>239</v>
      </c>
      <c r="L29" s="22">
        <v>41523.743190000001</v>
      </c>
      <c r="N29" s="22">
        <v>10</v>
      </c>
      <c r="P29" s="22">
        <v>22</v>
      </c>
      <c r="T29" s="24">
        <f t="shared" si="0"/>
        <v>0.95776923076923071</v>
      </c>
      <c r="U29" s="24">
        <f t="shared" si="6"/>
        <v>0.89171610944444446</v>
      </c>
      <c r="V29" s="24">
        <f t="shared" si="1"/>
        <v>0.88965776000000008</v>
      </c>
      <c r="W29" s="24">
        <f t="shared" si="2"/>
        <v>0.91069241889087404</v>
      </c>
      <c r="X29" s="24">
        <f t="shared" si="3"/>
        <v>0.89068693472222227</v>
      </c>
      <c r="Y29" s="24">
        <f t="shared" si="4"/>
        <v>0.9192900537533657</v>
      </c>
      <c r="Z29" s="30">
        <f t="shared" si="5"/>
        <v>0.92361926156025287</v>
      </c>
    </row>
    <row r="30" spans="1:26" x14ac:dyDescent="0.2">
      <c r="A30" s="22">
        <v>23</v>
      </c>
      <c r="B30" s="5" t="s">
        <v>112</v>
      </c>
      <c r="C30" s="28">
        <v>0.92643763059470186</v>
      </c>
      <c r="D30" s="8">
        <v>0.91800000000000004</v>
      </c>
      <c r="F30" s="23">
        <v>83.776899999999998</v>
      </c>
      <c r="H30" s="23">
        <v>16.838569639999999</v>
      </c>
      <c r="J30" s="23">
        <v>12.21026039</v>
      </c>
      <c r="L30" s="22">
        <v>38884.456230000003</v>
      </c>
      <c r="N30" s="22">
        <v>12</v>
      </c>
      <c r="P30" s="22">
        <v>26</v>
      </c>
      <c r="T30" s="24">
        <f t="shared" si="0"/>
        <v>0.98118307692307694</v>
      </c>
      <c r="U30" s="24">
        <f t="shared" si="6"/>
        <v>0.93547609111111107</v>
      </c>
      <c r="V30" s="24">
        <f t="shared" si="1"/>
        <v>0.8140173593333333</v>
      </c>
      <c r="W30" s="24">
        <f t="shared" si="2"/>
        <v>0.90077246806051348</v>
      </c>
      <c r="X30" s="24">
        <f t="shared" si="3"/>
        <v>0.87474672522222219</v>
      </c>
      <c r="Y30" s="24">
        <f t="shared" si="4"/>
        <v>0.91780233722261484</v>
      </c>
      <c r="Z30" s="30">
        <f t="shared" si="5"/>
        <v>0.92643763059470186</v>
      </c>
    </row>
    <row r="31" spans="1:26" x14ac:dyDescent="0.2">
      <c r="A31" s="22">
        <v>23</v>
      </c>
      <c r="B31" s="5" t="s">
        <v>156</v>
      </c>
      <c r="C31" s="28">
        <v>0.92541438520431163</v>
      </c>
      <c r="D31" s="8">
        <v>0.91800000000000004</v>
      </c>
      <c r="F31" s="23">
        <v>80.690399999999997</v>
      </c>
      <c r="H31" s="23">
        <v>17.654920579999999</v>
      </c>
      <c r="J31" s="23">
        <v>12.803680419999999</v>
      </c>
      <c r="L31" s="22">
        <v>39746.019869999996</v>
      </c>
      <c r="N31" s="22">
        <v>10</v>
      </c>
      <c r="P31" s="22">
        <v>23</v>
      </c>
      <c r="T31" s="24">
        <f t="shared" si="0"/>
        <v>0.93369846153846148</v>
      </c>
      <c r="U31" s="24">
        <f t="shared" si="6"/>
        <v>0.98082892111111109</v>
      </c>
      <c r="V31" s="24">
        <f t="shared" si="1"/>
        <v>0.85357869466666658</v>
      </c>
      <c r="W31" s="24">
        <f t="shared" si="2"/>
        <v>0.90408287239490825</v>
      </c>
      <c r="X31" s="24">
        <f t="shared" si="3"/>
        <v>0.91720380788888889</v>
      </c>
      <c r="Y31" s="24">
        <f t="shared" si="4"/>
        <v>0.91824853615724933</v>
      </c>
      <c r="Z31" s="30">
        <f t="shared" si="5"/>
        <v>0.92541438520431163</v>
      </c>
    </row>
    <row r="32" spans="1:26" x14ac:dyDescent="0.2">
      <c r="A32" s="22">
        <v>25</v>
      </c>
      <c r="B32" s="5" t="s">
        <v>10</v>
      </c>
      <c r="C32" s="28">
        <v>0.89906915054615544</v>
      </c>
      <c r="D32" s="8">
        <v>0.91600000000000004</v>
      </c>
      <c r="F32" s="23">
        <v>81.579700000000003</v>
      </c>
      <c r="H32" s="23">
        <v>16.007959369999998</v>
      </c>
      <c r="J32" s="23">
        <v>12.25669003</v>
      </c>
      <c r="L32" s="22">
        <v>53618.67138</v>
      </c>
      <c r="N32" s="22">
        <v>-8</v>
      </c>
      <c r="P32" s="22">
        <v>23</v>
      </c>
      <c r="T32" s="24">
        <f t="shared" si="0"/>
        <v>0.94738</v>
      </c>
      <c r="U32" s="24">
        <f t="shared" si="6"/>
        <v>0.88933107611111106</v>
      </c>
      <c r="V32" s="24">
        <f t="shared" si="1"/>
        <v>0.81711266866666665</v>
      </c>
      <c r="W32" s="24">
        <f t="shared" si="2"/>
        <v>0.94930709238300792</v>
      </c>
      <c r="X32" s="24">
        <f t="shared" si="3"/>
        <v>0.85322187238888891</v>
      </c>
      <c r="Y32" s="24">
        <f t="shared" si="4"/>
        <v>0.91551255816040911</v>
      </c>
      <c r="Z32" s="30">
        <f t="shared" si="5"/>
        <v>0.89906915054615544</v>
      </c>
    </row>
    <row r="33" spans="1:26" x14ac:dyDescent="0.2">
      <c r="A33" s="22">
        <v>26</v>
      </c>
      <c r="B33" s="5" t="s">
        <v>5</v>
      </c>
      <c r="C33" s="28">
        <v>0.88121850756078479</v>
      </c>
      <c r="D33" s="8">
        <v>0.91100000000000003</v>
      </c>
      <c r="F33" s="23">
        <v>78.710400000000007</v>
      </c>
      <c r="H33" s="23">
        <v>15.717690470000001</v>
      </c>
      <c r="J33" s="23">
        <v>12.69402981</v>
      </c>
      <c r="L33" s="22">
        <v>62573.591809999998</v>
      </c>
      <c r="N33" s="22">
        <v>-15</v>
      </c>
      <c r="P33" s="22">
        <v>25</v>
      </c>
      <c r="T33" s="24">
        <f t="shared" si="0"/>
        <v>0.90323692307692316</v>
      </c>
      <c r="U33" s="24">
        <f t="shared" si="6"/>
        <v>0.87320502611111117</v>
      </c>
      <c r="V33" s="24">
        <f t="shared" si="1"/>
        <v>0.84626865399999995</v>
      </c>
      <c r="W33" s="24">
        <f t="shared" si="2"/>
        <v>0.97263704269491158</v>
      </c>
      <c r="X33" s="24">
        <f t="shared" si="3"/>
        <v>0.85973684005555562</v>
      </c>
      <c r="Y33" s="24">
        <f t="shared" si="4"/>
        <v>0.91069441880881141</v>
      </c>
      <c r="Z33" s="30">
        <f t="shared" si="5"/>
        <v>0.88121850756078479</v>
      </c>
    </row>
    <row r="34" spans="1:26" x14ac:dyDescent="0.2">
      <c r="A34" s="22">
        <v>27</v>
      </c>
      <c r="B34" s="5" t="s">
        <v>53</v>
      </c>
      <c r="C34" s="28">
        <v>0.90837495089354281</v>
      </c>
      <c r="D34" s="8">
        <v>0.90500000000000003</v>
      </c>
      <c r="F34" s="23">
        <v>83.01</v>
      </c>
      <c r="H34" s="23">
        <v>17.916900630000001</v>
      </c>
      <c r="J34" s="23">
        <v>10.60540009</v>
      </c>
      <c r="L34" s="22">
        <v>38353.601640000001</v>
      </c>
      <c r="N34" s="22">
        <v>10</v>
      </c>
      <c r="P34" s="22">
        <v>27</v>
      </c>
      <c r="T34" s="24">
        <f t="shared" si="0"/>
        <v>0.96938461538461551</v>
      </c>
      <c r="U34" s="24">
        <f t="shared" si="6"/>
        <v>0.99538336833333341</v>
      </c>
      <c r="V34" s="24">
        <f t="shared" si="1"/>
        <v>0.70702667266666663</v>
      </c>
      <c r="W34" s="24">
        <f t="shared" si="2"/>
        <v>0.89869603337954784</v>
      </c>
      <c r="X34" s="24">
        <f t="shared" si="3"/>
        <v>0.85120502050000002</v>
      </c>
      <c r="Y34" s="24">
        <f t="shared" si="4"/>
        <v>0.90513711775897676</v>
      </c>
      <c r="Z34" s="30">
        <f t="shared" si="5"/>
        <v>0.90837495089354281</v>
      </c>
    </row>
    <row r="35" spans="1:26" x14ac:dyDescent="0.2">
      <c r="A35" s="22">
        <v>28</v>
      </c>
      <c r="B35" s="5" t="s">
        <v>58</v>
      </c>
      <c r="C35" s="28">
        <v>0.89130969505676438</v>
      </c>
      <c r="D35" s="8">
        <v>0.90300000000000002</v>
      </c>
      <c r="F35" s="23">
        <v>82.498800000000003</v>
      </c>
      <c r="H35" s="23">
        <v>15.81206989</v>
      </c>
      <c r="J35" s="23">
        <v>11.610059740000001</v>
      </c>
      <c r="L35" s="22">
        <v>45937.052730000003</v>
      </c>
      <c r="N35" s="22">
        <v>-2</v>
      </c>
      <c r="P35" s="22">
        <v>28</v>
      </c>
      <c r="T35" s="24">
        <f t="shared" si="0"/>
        <v>0.96152000000000004</v>
      </c>
      <c r="U35" s="24">
        <f t="shared" si="6"/>
        <v>0.87844832722222221</v>
      </c>
      <c r="V35" s="24">
        <f t="shared" si="1"/>
        <v>0.7740039826666667</v>
      </c>
      <c r="W35" s="24">
        <f t="shared" si="2"/>
        <v>0.92595005254369722</v>
      </c>
      <c r="X35" s="24">
        <f t="shared" si="3"/>
        <v>0.82622615494444451</v>
      </c>
      <c r="Y35" s="24">
        <f t="shared" si="4"/>
        <v>0.90271004240200836</v>
      </c>
      <c r="Z35" s="30">
        <f t="shared" si="5"/>
        <v>0.89130969505676438</v>
      </c>
    </row>
    <row r="36" spans="1:26" x14ac:dyDescent="0.2">
      <c r="A36" s="22">
        <v>29</v>
      </c>
      <c r="B36" s="5" t="s">
        <v>42</v>
      </c>
      <c r="C36" s="28">
        <v>0.89427932858767789</v>
      </c>
      <c r="D36" s="8">
        <v>0.89600000000000002</v>
      </c>
      <c r="F36" s="23">
        <v>81.203299999999999</v>
      </c>
      <c r="H36" s="23">
        <v>15.64826965</v>
      </c>
      <c r="J36" s="23">
        <v>12.440170289999999</v>
      </c>
      <c r="L36" s="22">
        <v>38188.421520000004</v>
      </c>
      <c r="N36" s="22">
        <v>9</v>
      </c>
      <c r="P36" s="22">
        <v>29</v>
      </c>
      <c r="T36" s="24">
        <f t="shared" si="0"/>
        <v>0.94158923076923073</v>
      </c>
      <c r="U36" s="24">
        <f t="shared" si="6"/>
        <v>0.86934831388888889</v>
      </c>
      <c r="V36" s="24">
        <f t="shared" si="1"/>
        <v>0.829344686</v>
      </c>
      <c r="W36" s="24">
        <f t="shared" si="2"/>
        <v>0.89804406622373623</v>
      </c>
      <c r="X36" s="24">
        <f t="shared" si="3"/>
        <v>0.84934649994444444</v>
      </c>
      <c r="Y36" s="24">
        <f t="shared" si="4"/>
        <v>0.89553248426285526</v>
      </c>
      <c r="Z36" s="30">
        <f t="shared" si="5"/>
        <v>0.89427932858767789</v>
      </c>
    </row>
    <row r="37" spans="1:26" x14ac:dyDescent="0.2">
      <c r="A37" s="22">
        <v>30</v>
      </c>
      <c r="B37" s="5" t="s">
        <v>82</v>
      </c>
      <c r="C37" s="28">
        <v>0.884307316815516</v>
      </c>
      <c r="D37" s="8">
        <v>0.89500000000000002</v>
      </c>
      <c r="F37" s="23">
        <v>82.850200000000001</v>
      </c>
      <c r="H37" s="23">
        <v>16.22678947</v>
      </c>
      <c r="J37" s="23">
        <v>10.740110400000001</v>
      </c>
      <c r="L37" s="22">
        <v>42839.514410000003</v>
      </c>
      <c r="N37" s="22">
        <v>0</v>
      </c>
      <c r="P37" s="22">
        <v>32</v>
      </c>
      <c r="T37" s="24">
        <f t="shared" si="0"/>
        <v>0.96692615384615388</v>
      </c>
      <c r="U37" s="24">
        <f t="shared" si="6"/>
        <v>0.9014883038888889</v>
      </c>
      <c r="V37" s="24">
        <f t="shared" si="1"/>
        <v>0.71600736000000009</v>
      </c>
      <c r="W37" s="24">
        <f t="shared" si="2"/>
        <v>0.91540468126003727</v>
      </c>
      <c r="X37" s="24">
        <f t="shared" si="3"/>
        <v>0.80874783194444455</v>
      </c>
      <c r="Y37" s="24">
        <f t="shared" si="4"/>
        <v>0.89455391749792235</v>
      </c>
      <c r="Z37" s="30">
        <f t="shared" si="5"/>
        <v>0.884307316815516</v>
      </c>
    </row>
    <row r="38" spans="1:26" x14ac:dyDescent="0.2">
      <c r="A38" s="22">
        <v>31</v>
      </c>
      <c r="B38" s="5" t="s">
        <v>54</v>
      </c>
      <c r="C38" s="28">
        <v>0.88657735662458492</v>
      </c>
      <c r="D38" s="8">
        <v>0.89</v>
      </c>
      <c r="F38" s="23">
        <v>77.143600000000006</v>
      </c>
      <c r="H38" s="23">
        <v>15.92895985</v>
      </c>
      <c r="J38" s="23">
        <v>13.548430440000001</v>
      </c>
      <c r="L38" s="22">
        <v>38048.263720000003</v>
      </c>
      <c r="N38" s="22">
        <v>8</v>
      </c>
      <c r="P38" s="22">
        <v>30</v>
      </c>
      <c r="T38" s="24">
        <f t="shared" si="0"/>
        <v>0.87913230769230777</v>
      </c>
      <c r="U38" s="24">
        <f t="shared" si="6"/>
        <v>0.88494221388888894</v>
      </c>
      <c r="V38" s="24">
        <f t="shared" si="1"/>
        <v>0.903228696</v>
      </c>
      <c r="W38" s="24">
        <f t="shared" si="2"/>
        <v>0.89748864693251729</v>
      </c>
      <c r="X38" s="24">
        <f t="shared" si="3"/>
        <v>0.89408545494444447</v>
      </c>
      <c r="Y38" s="24">
        <f t="shared" si="4"/>
        <v>0.89019963374983746</v>
      </c>
      <c r="Z38" s="30">
        <f t="shared" si="5"/>
        <v>0.88657735662458492</v>
      </c>
    </row>
    <row r="39" spans="1:26" x14ac:dyDescent="0.2">
      <c r="A39" s="22">
        <v>32</v>
      </c>
      <c r="B39" s="5" t="s">
        <v>43</v>
      </c>
      <c r="C39" s="28">
        <v>0.88381522681256908</v>
      </c>
      <c r="D39" s="8">
        <v>0.88900000000000001</v>
      </c>
      <c r="F39" s="23">
        <v>77.728300000000004</v>
      </c>
      <c r="H39" s="23">
        <v>16.219680790000002</v>
      </c>
      <c r="J39" s="23">
        <v>12.86931038</v>
      </c>
      <c r="L39" s="22">
        <v>38745.213860000003</v>
      </c>
      <c r="N39" s="22">
        <v>4</v>
      </c>
      <c r="P39" s="22">
        <v>30</v>
      </c>
      <c r="T39" s="24">
        <f t="shared" si="0"/>
        <v>0.8881276923076924</v>
      </c>
      <c r="U39" s="24">
        <f t="shared" si="6"/>
        <v>0.90109337722222227</v>
      </c>
      <c r="V39" s="24">
        <f t="shared" si="1"/>
        <v>0.85795402533333331</v>
      </c>
      <c r="W39" s="24">
        <f t="shared" si="2"/>
        <v>0.90023057781232074</v>
      </c>
      <c r="X39" s="24">
        <f t="shared" si="3"/>
        <v>0.87952370127777779</v>
      </c>
      <c r="Y39" s="24">
        <f t="shared" si="4"/>
        <v>0.88925347943140842</v>
      </c>
      <c r="Z39" s="30">
        <f t="shared" si="5"/>
        <v>0.88381522681256908</v>
      </c>
    </row>
    <row r="40" spans="1:26" x14ac:dyDescent="0.2">
      <c r="A40" s="22">
        <v>33</v>
      </c>
      <c r="B40" s="5" t="s">
        <v>66</v>
      </c>
      <c r="C40" s="28">
        <v>0.9022571689350205</v>
      </c>
      <c r="D40" s="8">
        <v>0.88700000000000001</v>
      </c>
      <c r="F40" s="23">
        <v>80.110600000000005</v>
      </c>
      <c r="H40" s="23">
        <v>20.02878952</v>
      </c>
      <c r="I40" s="21" t="s">
        <v>237</v>
      </c>
      <c r="J40" s="23">
        <v>11.408530239999999</v>
      </c>
      <c r="L40" s="22">
        <v>29002.48545</v>
      </c>
      <c r="N40" s="22">
        <v>17</v>
      </c>
      <c r="P40" s="22">
        <v>33</v>
      </c>
      <c r="T40" s="24">
        <f t="shared" si="0"/>
        <v>0.92477846153846166</v>
      </c>
      <c r="U40" s="24">
        <f t="shared" si="6"/>
        <v>1</v>
      </c>
      <c r="V40" s="24">
        <f t="shared" si="1"/>
        <v>0.76056868266666666</v>
      </c>
      <c r="W40" s="24">
        <f t="shared" si="2"/>
        <v>0.85648095535972779</v>
      </c>
      <c r="X40" s="24">
        <f t="shared" si="3"/>
        <v>0.88028434133333333</v>
      </c>
      <c r="Y40" s="24">
        <f t="shared" si="4"/>
        <v>0.88673285022974524</v>
      </c>
      <c r="Z40" s="30">
        <f t="shared" si="5"/>
        <v>0.9022571689350205</v>
      </c>
    </row>
    <row r="41" spans="1:26" x14ac:dyDescent="0.2">
      <c r="A41" s="22">
        <v>34</v>
      </c>
      <c r="B41" s="5" t="s">
        <v>136</v>
      </c>
      <c r="C41" s="28">
        <v>0.87626389378479985</v>
      </c>
      <c r="D41" s="8">
        <v>0.876</v>
      </c>
      <c r="F41" s="23">
        <v>76.4572</v>
      </c>
      <c r="H41" s="23">
        <v>16.0271492</v>
      </c>
      <c r="J41" s="23">
        <v>13.164750099999999</v>
      </c>
      <c r="L41" s="22">
        <v>33033.960809999997</v>
      </c>
      <c r="N41" s="22">
        <v>8</v>
      </c>
      <c r="P41" s="22">
        <v>36</v>
      </c>
      <c r="T41" s="24">
        <f t="shared" si="0"/>
        <v>0.86857230769230764</v>
      </c>
      <c r="U41" s="24">
        <f t="shared" si="6"/>
        <v>0.89039717777777783</v>
      </c>
      <c r="V41" s="24">
        <f t="shared" si="1"/>
        <v>0.87765000666666659</v>
      </c>
      <c r="W41" s="24">
        <f t="shared" si="2"/>
        <v>0.87614155611108202</v>
      </c>
      <c r="X41" s="24">
        <f t="shared" si="3"/>
        <v>0.88402359222222215</v>
      </c>
      <c r="Y41" s="24">
        <f t="shared" si="4"/>
        <v>0.87622311266231245</v>
      </c>
      <c r="Z41" s="30">
        <f t="shared" si="5"/>
        <v>0.87626389378479985</v>
      </c>
    </row>
    <row r="42" spans="1:26" x14ac:dyDescent="0.2">
      <c r="A42" s="22">
        <v>35</v>
      </c>
      <c r="B42" s="5" t="s">
        <v>18</v>
      </c>
      <c r="C42" s="28">
        <v>0.86146777215475301</v>
      </c>
      <c r="D42" s="8">
        <v>0.875</v>
      </c>
      <c r="F42" s="23">
        <v>78.760499999999993</v>
      </c>
      <c r="H42" s="23">
        <v>16.297559740000001</v>
      </c>
      <c r="J42" s="23">
        <v>11.04658985</v>
      </c>
      <c r="L42" s="22">
        <v>39497.247880000003</v>
      </c>
      <c r="N42" s="22">
        <v>-1</v>
      </c>
      <c r="P42" s="22">
        <v>35</v>
      </c>
      <c r="T42" s="24">
        <f t="shared" si="0"/>
        <v>0.90400769230769218</v>
      </c>
      <c r="U42" s="24">
        <f t="shared" si="6"/>
        <v>0.90541998555555558</v>
      </c>
      <c r="V42" s="24">
        <f t="shared" si="1"/>
        <v>0.7364393233333334</v>
      </c>
      <c r="W42" s="24">
        <f t="shared" si="2"/>
        <v>0.90313443704095908</v>
      </c>
      <c r="X42" s="24">
        <f t="shared" si="3"/>
        <v>0.82092965444444443</v>
      </c>
      <c r="Y42" s="24">
        <f t="shared" si="4"/>
        <v>0.87513856840154491</v>
      </c>
      <c r="Z42" s="30">
        <f t="shared" si="5"/>
        <v>0.86146777215475301</v>
      </c>
    </row>
    <row r="43" spans="1:26" x14ac:dyDescent="0.2">
      <c r="A43" s="22">
        <v>35</v>
      </c>
      <c r="B43" s="5" t="s">
        <v>101</v>
      </c>
      <c r="C43" s="28">
        <v>0.86354918972669104</v>
      </c>
      <c r="D43" s="8">
        <v>0.875</v>
      </c>
      <c r="F43" s="23">
        <v>73.720100000000002</v>
      </c>
      <c r="H43" s="23">
        <v>16.28506088</v>
      </c>
      <c r="J43" s="23">
        <v>13.498100279999999</v>
      </c>
      <c r="L43" s="22">
        <v>37931.303590000003</v>
      </c>
      <c r="N43" s="22">
        <v>5</v>
      </c>
      <c r="P43" s="22">
        <v>34</v>
      </c>
      <c r="T43" s="24">
        <f t="shared" si="0"/>
        <v>0.82646307692307697</v>
      </c>
      <c r="U43" s="24">
        <f t="shared" si="6"/>
        <v>0.90472560444444439</v>
      </c>
      <c r="V43" s="24">
        <f t="shared" si="1"/>
        <v>0.89987335199999996</v>
      </c>
      <c r="W43" s="24">
        <f t="shared" si="2"/>
        <v>0.89702358737610921</v>
      </c>
      <c r="X43" s="24">
        <f t="shared" si="3"/>
        <v>0.90229947822222223</v>
      </c>
      <c r="Y43" s="24">
        <f t="shared" si="4"/>
        <v>0.87456617217399268</v>
      </c>
      <c r="Z43" s="30">
        <f t="shared" si="5"/>
        <v>0.86354918972669104</v>
      </c>
    </row>
    <row r="44" spans="1:26" x14ac:dyDescent="0.2">
      <c r="A44" s="22">
        <v>35</v>
      </c>
      <c r="B44" s="5" t="s">
        <v>143</v>
      </c>
      <c r="C44" s="28">
        <v>0.85020406450285579</v>
      </c>
      <c r="D44" s="8">
        <v>0.875</v>
      </c>
      <c r="F44" s="23">
        <v>76.936000000000007</v>
      </c>
      <c r="H44" s="23">
        <v>16.13549042</v>
      </c>
      <c r="J44" s="23">
        <v>11.310529710000001</v>
      </c>
      <c r="L44" s="22">
        <v>46111.551350000002</v>
      </c>
      <c r="N44" s="22">
        <v>-10</v>
      </c>
      <c r="P44" s="22">
        <v>38</v>
      </c>
      <c r="T44" s="24">
        <f t="shared" si="0"/>
        <v>0.87593846153846167</v>
      </c>
      <c r="U44" s="24">
        <f t="shared" si="6"/>
        <v>0.89641613444444446</v>
      </c>
      <c r="V44" s="24">
        <f t="shared" si="1"/>
        <v>0.75403531400000001</v>
      </c>
      <c r="W44" s="24">
        <f t="shared" si="2"/>
        <v>0.92652277276055262</v>
      </c>
      <c r="X44" s="24">
        <f t="shared" si="3"/>
        <v>0.82522572422222229</v>
      </c>
      <c r="Y44" s="24">
        <f t="shared" si="4"/>
        <v>0.87491826680254237</v>
      </c>
      <c r="Z44" s="30">
        <f t="shared" si="5"/>
        <v>0.85020406450285579</v>
      </c>
    </row>
    <row r="45" spans="1:26" x14ac:dyDescent="0.2">
      <c r="A45" s="22">
        <v>38</v>
      </c>
      <c r="B45" s="5" t="s">
        <v>137</v>
      </c>
      <c r="C45" s="28">
        <v>0.86017297243353841</v>
      </c>
      <c r="D45" s="8">
        <v>0.86599999999999999</v>
      </c>
      <c r="F45" s="23">
        <v>81.044300000000007</v>
      </c>
      <c r="H45" s="23">
        <v>16.871229169999999</v>
      </c>
      <c r="J45" s="23">
        <v>9.5759401319999995</v>
      </c>
      <c r="L45" s="22">
        <v>33154.533430000003</v>
      </c>
      <c r="N45" s="22">
        <v>3</v>
      </c>
      <c r="P45" s="22">
        <v>39</v>
      </c>
      <c r="T45" s="24">
        <f t="shared" si="0"/>
        <v>0.93914307692307708</v>
      </c>
      <c r="U45" s="24">
        <f t="shared" si="6"/>
        <v>0.93729050944444436</v>
      </c>
      <c r="V45" s="24">
        <f t="shared" si="1"/>
        <v>0.63839600879999991</v>
      </c>
      <c r="W45" s="24">
        <f t="shared" si="2"/>
        <v>0.87669189966109107</v>
      </c>
      <c r="X45" s="24">
        <f t="shared" si="3"/>
        <v>0.78784325912222219</v>
      </c>
      <c r="Y45" s="24">
        <f t="shared" si="4"/>
        <v>0.86564440475019855</v>
      </c>
      <c r="Z45" s="30">
        <f t="shared" si="5"/>
        <v>0.86017297243353841</v>
      </c>
    </row>
    <row r="46" spans="1:26" x14ac:dyDescent="0.2">
      <c r="A46" s="22">
        <v>39</v>
      </c>
      <c r="B46" s="5" t="s">
        <v>103</v>
      </c>
      <c r="C46" s="28">
        <v>0.85739206090254949</v>
      </c>
      <c r="D46" s="8">
        <v>0.86299999999999999</v>
      </c>
      <c r="F46" s="23">
        <v>73.578599999999994</v>
      </c>
      <c r="H46" s="23">
        <v>16.202529909999999</v>
      </c>
      <c r="J46" s="23">
        <v>13.252719880000001</v>
      </c>
      <c r="L46" s="22">
        <v>32803.234230000002</v>
      </c>
      <c r="N46" s="22">
        <v>4</v>
      </c>
      <c r="P46" s="22">
        <v>37</v>
      </c>
      <c r="T46" s="24">
        <f t="shared" si="0"/>
        <v>0.82428615384615378</v>
      </c>
      <c r="U46" s="24">
        <f t="shared" si="6"/>
        <v>0.90014055055555553</v>
      </c>
      <c r="V46" s="24">
        <f t="shared" si="1"/>
        <v>0.88351465866666667</v>
      </c>
      <c r="W46" s="24">
        <f t="shared" si="2"/>
        <v>0.87508280155899199</v>
      </c>
      <c r="X46" s="24">
        <f t="shared" si="3"/>
        <v>0.8918276046111111</v>
      </c>
      <c r="Y46" s="24">
        <f t="shared" si="4"/>
        <v>0.86324887566372543</v>
      </c>
      <c r="Z46" s="30">
        <f t="shared" si="5"/>
        <v>0.85739206090254949</v>
      </c>
    </row>
    <row r="47" spans="1:26" x14ac:dyDescent="0.2">
      <c r="A47" s="22">
        <v>40</v>
      </c>
      <c r="B47" s="5" t="s">
        <v>4</v>
      </c>
      <c r="C47" s="28">
        <v>0.81846973771236509</v>
      </c>
      <c r="D47" s="8">
        <v>0.85799999999999998</v>
      </c>
      <c r="F47" s="23">
        <v>80.368399999999994</v>
      </c>
      <c r="H47" s="23">
        <v>13.300238739999999</v>
      </c>
      <c r="I47" s="21" t="s">
        <v>245</v>
      </c>
      <c r="J47" s="23">
        <v>10.55511952</v>
      </c>
      <c r="K47" s="21" t="s">
        <v>239</v>
      </c>
      <c r="L47" s="22">
        <v>51166.626609999999</v>
      </c>
      <c r="M47" s="21" t="s">
        <v>246</v>
      </c>
      <c r="N47" s="22">
        <v>-19</v>
      </c>
      <c r="P47" s="22">
        <v>45</v>
      </c>
      <c r="T47" s="24">
        <f t="shared" si="0"/>
        <v>0.92874461538461528</v>
      </c>
      <c r="U47" s="24">
        <f t="shared" si="6"/>
        <v>0.73890215222222222</v>
      </c>
      <c r="V47" s="24">
        <f t="shared" si="1"/>
        <v>0.70367463466666669</v>
      </c>
      <c r="W47" s="24">
        <f t="shared" si="2"/>
        <v>0.94223619496130251</v>
      </c>
      <c r="X47" s="24">
        <f t="shared" si="3"/>
        <v>0.72128839344444451</v>
      </c>
      <c r="Y47" s="24">
        <f t="shared" si="4"/>
        <v>0.85780454954895857</v>
      </c>
      <c r="Z47" s="30">
        <f t="shared" si="5"/>
        <v>0.81846973771236509</v>
      </c>
    </row>
    <row r="48" spans="1:26" x14ac:dyDescent="0.2">
      <c r="A48" s="22">
        <v>40</v>
      </c>
      <c r="B48" s="5" t="s">
        <v>72</v>
      </c>
      <c r="C48" s="28">
        <v>0.85548051124079572</v>
      </c>
      <c r="D48" s="8">
        <v>0.85799999999999998</v>
      </c>
      <c r="F48" s="23">
        <v>77.580399999999997</v>
      </c>
      <c r="H48" s="23">
        <v>15.112099649999999</v>
      </c>
      <c r="J48" s="23">
        <v>12.19108434</v>
      </c>
      <c r="K48" s="21" t="s">
        <v>239</v>
      </c>
      <c r="L48" s="22">
        <v>30132.288140000001</v>
      </c>
      <c r="N48" s="22">
        <v>8</v>
      </c>
      <c r="P48" s="22">
        <v>41</v>
      </c>
      <c r="T48" s="24">
        <f t="shared" si="0"/>
        <v>0.88585230769230761</v>
      </c>
      <c r="U48" s="24">
        <f t="shared" si="6"/>
        <v>0.83956109166666659</v>
      </c>
      <c r="V48" s="24">
        <f t="shared" si="1"/>
        <v>0.81273895600000001</v>
      </c>
      <c r="W48" s="24">
        <f t="shared" si="2"/>
        <v>0.86225366509122792</v>
      </c>
      <c r="X48" s="24">
        <f t="shared" si="3"/>
        <v>0.82615002383333325</v>
      </c>
      <c r="Y48" s="24">
        <f t="shared" si="4"/>
        <v>0.8577322968671629</v>
      </c>
      <c r="Z48" s="30">
        <f t="shared" si="5"/>
        <v>0.85548051124079572</v>
      </c>
    </row>
    <row r="49" spans="1:26" x14ac:dyDescent="0.2">
      <c r="A49" s="22">
        <v>42</v>
      </c>
      <c r="B49" s="5" t="s">
        <v>31</v>
      </c>
      <c r="C49" s="28">
        <v>0.86717332958825577</v>
      </c>
      <c r="D49" s="8">
        <v>0.85499999999999998</v>
      </c>
      <c r="F49" s="23">
        <v>78.9435</v>
      </c>
      <c r="H49" s="23">
        <v>16.731300350000001</v>
      </c>
      <c r="J49" s="23">
        <v>10.934966299999999</v>
      </c>
      <c r="K49" s="21" t="s">
        <v>239</v>
      </c>
      <c r="L49" s="22">
        <v>24563.244859999999</v>
      </c>
      <c r="N49" s="22">
        <v>14</v>
      </c>
      <c r="P49" s="22">
        <v>43</v>
      </c>
      <c r="T49" s="24">
        <f t="shared" si="0"/>
        <v>0.90682307692307695</v>
      </c>
      <c r="U49" s="24">
        <f t="shared" si="6"/>
        <v>0.92951668611111116</v>
      </c>
      <c r="V49" s="24">
        <f t="shared" si="1"/>
        <v>0.72899775333333328</v>
      </c>
      <c r="W49" s="24">
        <f t="shared" si="2"/>
        <v>0.83138601878655094</v>
      </c>
      <c r="X49" s="24">
        <f t="shared" si="3"/>
        <v>0.82925721972222222</v>
      </c>
      <c r="Y49" s="24">
        <f t="shared" si="4"/>
        <v>0.85507625645263963</v>
      </c>
      <c r="Z49" s="30">
        <f t="shared" si="5"/>
        <v>0.86717332958825577</v>
      </c>
    </row>
    <row r="50" spans="1:26" x14ac:dyDescent="0.2">
      <c r="A50" s="22">
        <v>42</v>
      </c>
      <c r="B50" s="5" t="s">
        <v>139</v>
      </c>
      <c r="C50" s="28">
        <v>0.78989444880366855</v>
      </c>
      <c r="D50" s="8">
        <v>0.85499999999999998</v>
      </c>
      <c r="F50" s="23">
        <v>79.271600000000007</v>
      </c>
      <c r="H50" s="23">
        <v>12.63722038</v>
      </c>
      <c r="J50" s="23">
        <v>9.9960114499999992</v>
      </c>
      <c r="K50" s="21" t="s">
        <v>239</v>
      </c>
      <c r="L50" s="22">
        <v>87134.134690000006</v>
      </c>
      <c r="M50" s="21" t="s">
        <v>240</v>
      </c>
      <c r="N50" s="22">
        <v>-39</v>
      </c>
      <c r="P50" s="22">
        <v>42</v>
      </c>
      <c r="T50" s="24">
        <f t="shared" si="0"/>
        <v>0.91187076923076937</v>
      </c>
      <c r="U50" s="24">
        <f t="shared" si="6"/>
        <v>0.70206779888888893</v>
      </c>
      <c r="V50" s="24">
        <f t="shared" si="1"/>
        <v>0.66640076333333331</v>
      </c>
      <c r="W50" s="24">
        <f t="shared" si="2"/>
        <v>1.0226524074834678</v>
      </c>
      <c r="X50" s="24">
        <f t="shared" si="3"/>
        <v>0.68423428111111106</v>
      </c>
      <c r="Y50" s="24">
        <f t="shared" si="4"/>
        <v>0.86090531591377695</v>
      </c>
      <c r="Z50" s="30">
        <f t="shared" si="5"/>
        <v>0.78989444880366855</v>
      </c>
    </row>
    <row r="51" spans="1:26" x14ac:dyDescent="0.2">
      <c r="A51" s="22">
        <v>44</v>
      </c>
      <c r="B51" s="5" t="s">
        <v>150</v>
      </c>
      <c r="C51" s="28">
        <v>0.81014896921215085</v>
      </c>
      <c r="D51" s="8">
        <v>0.85299999999999998</v>
      </c>
      <c r="F51" s="23">
        <v>80.878600000000006</v>
      </c>
      <c r="H51" s="23">
        <v>12.26613998</v>
      </c>
      <c r="J51" s="23">
        <v>10.80146027</v>
      </c>
      <c r="L51" s="22">
        <v>52653.825340000003</v>
      </c>
      <c r="N51" s="22">
        <v>-25</v>
      </c>
      <c r="P51" s="22">
        <v>46</v>
      </c>
      <c r="T51" s="24">
        <f t="shared" si="0"/>
        <v>0.93659384615384622</v>
      </c>
      <c r="U51" s="24">
        <f t="shared" si="6"/>
        <v>0.68145222111111114</v>
      </c>
      <c r="V51" s="24">
        <f t="shared" si="1"/>
        <v>0.7200973513333333</v>
      </c>
      <c r="W51" s="24">
        <f t="shared" si="2"/>
        <v>0.946564152611439</v>
      </c>
      <c r="X51" s="24">
        <f t="shared" si="3"/>
        <v>0.70077478622222222</v>
      </c>
      <c r="Y51" s="24">
        <f t="shared" si="4"/>
        <v>0.85328335433561009</v>
      </c>
      <c r="Z51" s="30">
        <f t="shared" si="5"/>
        <v>0.81014896921215085</v>
      </c>
    </row>
    <row r="52" spans="1:26" x14ac:dyDescent="0.2">
      <c r="A52" s="22">
        <v>45</v>
      </c>
      <c r="B52" s="5" t="s">
        <v>190</v>
      </c>
      <c r="C52" s="28">
        <v>0.83912685660040087</v>
      </c>
      <c r="D52" s="8">
        <v>0.84799999999999998</v>
      </c>
      <c r="F52" s="23">
        <v>74.9101</v>
      </c>
      <c r="H52" s="23">
        <v>14.51303959</v>
      </c>
      <c r="J52" s="23">
        <v>12.91141987</v>
      </c>
      <c r="L52" s="22">
        <v>30690.485519999998</v>
      </c>
      <c r="N52" s="22">
        <v>1</v>
      </c>
      <c r="P52" s="22">
        <v>40</v>
      </c>
      <c r="T52" s="24">
        <f t="shared" si="0"/>
        <v>0.84477076923076921</v>
      </c>
      <c r="U52" s="24">
        <f t="shared" si="6"/>
        <v>0.80627997722222222</v>
      </c>
      <c r="V52" s="24">
        <f t="shared" si="1"/>
        <v>0.86076132466666666</v>
      </c>
      <c r="W52" s="24">
        <f t="shared" si="2"/>
        <v>0.86502635287907037</v>
      </c>
      <c r="X52" s="24">
        <f t="shared" si="3"/>
        <v>0.83352065094444439</v>
      </c>
      <c r="Y52" s="24">
        <f t="shared" si="4"/>
        <v>0.8476726940392989</v>
      </c>
      <c r="Z52" s="30">
        <f t="shared" si="5"/>
        <v>0.83912685660040087</v>
      </c>
    </row>
    <row r="53" spans="1:26" x14ac:dyDescent="0.2">
      <c r="A53" s="22">
        <v>46</v>
      </c>
      <c r="B53" s="5" t="s">
        <v>74</v>
      </c>
      <c r="C53" s="28">
        <v>0.8323971355591393</v>
      </c>
      <c r="D53" s="8">
        <v>0.84599999999999997</v>
      </c>
      <c r="F53" s="23">
        <v>74.530100000000004</v>
      </c>
      <c r="H53" s="23">
        <v>15.0336281</v>
      </c>
      <c r="I53" s="21" t="s">
        <v>239</v>
      </c>
      <c r="J53" s="23">
        <v>12.24958992</v>
      </c>
      <c r="L53" s="22">
        <v>32789.010629999997</v>
      </c>
      <c r="N53" s="22">
        <v>-2</v>
      </c>
      <c r="P53" s="22">
        <v>44</v>
      </c>
      <c r="T53" s="24">
        <f t="shared" si="0"/>
        <v>0.83892461538461549</v>
      </c>
      <c r="U53" s="24">
        <f t="shared" si="6"/>
        <v>0.8352015611111111</v>
      </c>
      <c r="V53" s="24">
        <f t="shared" si="1"/>
        <v>0.81663932800000005</v>
      </c>
      <c r="W53" s="24">
        <f t="shared" si="2"/>
        <v>0.87501728904789799</v>
      </c>
      <c r="X53" s="24">
        <f t="shared" si="3"/>
        <v>0.82592044455555558</v>
      </c>
      <c r="Y53" s="24">
        <f t="shared" si="4"/>
        <v>0.846368054200622</v>
      </c>
      <c r="Z53" s="30">
        <f t="shared" si="5"/>
        <v>0.8323971355591393</v>
      </c>
    </row>
    <row r="54" spans="1:26" x14ac:dyDescent="0.2">
      <c r="A54" s="22">
        <v>47</v>
      </c>
      <c r="B54" s="5" t="s">
        <v>6</v>
      </c>
      <c r="C54" s="28">
        <v>0.86008910157487217</v>
      </c>
      <c r="D54" s="8">
        <v>0.84199999999999997</v>
      </c>
      <c r="F54" s="23">
        <v>75.389899999999997</v>
      </c>
      <c r="H54" s="23">
        <v>17.874870300000001</v>
      </c>
      <c r="J54" s="23">
        <v>11.147269270000001</v>
      </c>
      <c r="K54" s="21" t="s">
        <v>239</v>
      </c>
      <c r="L54" s="22">
        <v>20925.26814</v>
      </c>
      <c r="N54" s="22">
        <v>17</v>
      </c>
      <c r="P54" s="22">
        <v>47</v>
      </c>
      <c r="T54" s="24">
        <f t="shared" si="0"/>
        <v>0.85215230769230765</v>
      </c>
      <c r="U54" s="24">
        <f t="shared" si="6"/>
        <v>0.99304835000000002</v>
      </c>
      <c r="V54" s="24">
        <f t="shared" si="1"/>
        <v>0.74315128466666669</v>
      </c>
      <c r="W54" s="24">
        <f t="shared" si="2"/>
        <v>0.80717272406493534</v>
      </c>
      <c r="X54" s="24">
        <f t="shared" si="3"/>
        <v>0.86809981733333341</v>
      </c>
      <c r="Y54" s="24">
        <f t="shared" si="4"/>
        <v>0.84207567553082663</v>
      </c>
      <c r="Z54" s="30">
        <f t="shared" si="5"/>
        <v>0.86008910157487217</v>
      </c>
    </row>
    <row r="55" spans="1:26" x14ac:dyDescent="0.2">
      <c r="A55" s="22">
        <v>48</v>
      </c>
      <c r="B55" s="5" t="s">
        <v>191</v>
      </c>
      <c r="C55" s="28">
        <v>0.82406793716804194</v>
      </c>
      <c r="D55" s="8">
        <v>0.83799999999999997</v>
      </c>
      <c r="F55" s="23">
        <v>76.032399999999996</v>
      </c>
      <c r="H55" s="23">
        <v>18.3382206</v>
      </c>
      <c r="I55" s="21" t="s">
        <v>237</v>
      </c>
      <c r="J55" s="23">
        <v>8.6331396100000006</v>
      </c>
      <c r="L55" s="22">
        <v>31032.801060000002</v>
      </c>
      <c r="N55" s="22">
        <v>-3</v>
      </c>
      <c r="P55" s="22">
        <v>48</v>
      </c>
      <c r="T55" s="24">
        <f t="shared" si="0"/>
        <v>0.86203692307692303</v>
      </c>
      <c r="U55" s="24">
        <f t="shared" si="6"/>
        <v>1</v>
      </c>
      <c r="V55" s="24">
        <f t="shared" si="1"/>
        <v>0.57554264066666672</v>
      </c>
      <c r="W55" s="24">
        <f t="shared" si="2"/>
        <v>0.86670187138370591</v>
      </c>
      <c r="X55" s="24">
        <f t="shared" si="3"/>
        <v>0.78777132033333341</v>
      </c>
      <c r="Y55" s="24">
        <f t="shared" si="4"/>
        <v>0.83804098002828131</v>
      </c>
      <c r="Z55" s="30">
        <f t="shared" si="5"/>
        <v>0.82406793716804194</v>
      </c>
    </row>
    <row r="56" spans="1:26" x14ac:dyDescent="0.2">
      <c r="A56" s="22">
        <v>49</v>
      </c>
      <c r="B56" s="5" t="s">
        <v>114</v>
      </c>
      <c r="C56" s="28">
        <v>0.84555215402715878</v>
      </c>
      <c r="D56" s="8">
        <v>0.83199999999999996</v>
      </c>
      <c r="F56" s="23">
        <v>76.342600000000004</v>
      </c>
      <c r="H56" s="23">
        <v>15.08160973</v>
      </c>
      <c r="J56" s="23">
        <v>12.176483060000001</v>
      </c>
      <c r="K56" s="21" t="s">
        <v>239</v>
      </c>
      <c r="L56" s="22">
        <v>20838.801289999999</v>
      </c>
      <c r="N56" s="22">
        <v>16</v>
      </c>
      <c r="P56" s="22">
        <v>52</v>
      </c>
      <c r="T56" s="24">
        <f t="shared" si="0"/>
        <v>0.86680923076923089</v>
      </c>
      <c r="U56" s="24">
        <f t="shared" si="6"/>
        <v>0.83786720722222219</v>
      </c>
      <c r="V56" s="24">
        <f t="shared" si="1"/>
        <v>0.81176553733333334</v>
      </c>
      <c r="W56" s="24">
        <f t="shared" si="2"/>
        <v>0.80654724230000174</v>
      </c>
      <c r="X56" s="24">
        <f t="shared" si="3"/>
        <v>0.82481637227777771</v>
      </c>
      <c r="Y56" s="24">
        <f t="shared" si="4"/>
        <v>0.8323453105047024</v>
      </c>
      <c r="Z56" s="30">
        <f t="shared" si="5"/>
        <v>0.84555215402715878</v>
      </c>
    </row>
    <row r="57" spans="1:26" x14ac:dyDescent="0.2">
      <c r="A57" s="22">
        <v>50</v>
      </c>
      <c r="B57" s="5" t="s">
        <v>93</v>
      </c>
      <c r="C57" s="28">
        <v>0.77764617161641236</v>
      </c>
      <c r="D57" s="8">
        <v>0.83099999999999996</v>
      </c>
      <c r="F57" s="23">
        <v>78.672899999999998</v>
      </c>
      <c r="H57" s="23">
        <v>15.324433320000001</v>
      </c>
      <c r="I57" s="21" t="s">
        <v>239</v>
      </c>
      <c r="J57" s="23">
        <v>7.3280226180000003</v>
      </c>
      <c r="K57" s="21" t="s">
        <v>239</v>
      </c>
      <c r="L57" s="22">
        <v>52919.76137</v>
      </c>
      <c r="N57" s="22">
        <v>-32</v>
      </c>
      <c r="P57" s="22">
        <v>54</v>
      </c>
      <c r="T57" s="24">
        <f t="shared" si="0"/>
        <v>0.90266000000000002</v>
      </c>
      <c r="U57" s="24">
        <f t="shared" si="6"/>
        <v>0.85135740666666671</v>
      </c>
      <c r="V57" s="24">
        <f t="shared" si="1"/>
        <v>0.48853484120000001</v>
      </c>
      <c r="W57" s="24">
        <f t="shared" si="2"/>
        <v>0.94732516202162309</v>
      </c>
      <c r="X57" s="24">
        <f t="shared" si="3"/>
        <v>0.6699461239333333</v>
      </c>
      <c r="Y57" s="24">
        <f t="shared" si="4"/>
        <v>0.83052819986351467</v>
      </c>
      <c r="Z57" s="30">
        <f t="shared" si="5"/>
        <v>0.77764617161641236</v>
      </c>
    </row>
    <row r="58" spans="1:26" x14ac:dyDescent="0.2">
      <c r="A58" s="22">
        <v>51</v>
      </c>
      <c r="B58" s="5" t="s">
        <v>25</v>
      </c>
      <c r="C58" s="28">
        <v>0.76356659725488585</v>
      </c>
      <c r="D58" s="8">
        <v>0.82899999999999996</v>
      </c>
      <c r="F58" s="23">
        <v>74.642399999999995</v>
      </c>
      <c r="H58" s="23">
        <v>13.951780319999999</v>
      </c>
      <c r="J58" s="23">
        <v>9.18</v>
      </c>
      <c r="L58" s="22">
        <v>64489.539539999998</v>
      </c>
      <c r="N58" s="22">
        <v>-42</v>
      </c>
      <c r="P58" s="22">
        <v>49</v>
      </c>
      <c r="T58" s="24">
        <f t="shared" si="0"/>
        <v>0.84065230769230759</v>
      </c>
      <c r="U58" s="24">
        <f t="shared" si="6"/>
        <v>0.77509890666666659</v>
      </c>
      <c r="V58" s="24">
        <f t="shared" si="1"/>
        <v>0.61199999999999999</v>
      </c>
      <c r="W58" s="24">
        <f t="shared" si="2"/>
        <v>0.97719283822839254</v>
      </c>
      <c r="X58" s="24">
        <f t="shared" si="3"/>
        <v>0.69354945333333329</v>
      </c>
      <c r="Y58" s="24">
        <f t="shared" si="4"/>
        <v>0.82900669816039141</v>
      </c>
      <c r="Z58" s="30">
        <f t="shared" si="5"/>
        <v>0.76356659725488585</v>
      </c>
    </row>
    <row r="59" spans="1:26" x14ac:dyDescent="0.2">
      <c r="A59" s="22">
        <v>52</v>
      </c>
      <c r="B59" s="5" t="s">
        <v>141</v>
      </c>
      <c r="C59" s="28">
        <v>0.81037853334741516</v>
      </c>
      <c r="D59" s="8">
        <v>0.82199999999999995</v>
      </c>
      <c r="F59" s="23">
        <v>69.418999999999997</v>
      </c>
      <c r="H59" s="23">
        <v>15.76636982</v>
      </c>
      <c r="J59" s="23">
        <v>12.774288049999999</v>
      </c>
      <c r="K59" s="21" t="s">
        <v>244</v>
      </c>
      <c r="L59" s="22">
        <v>27166.30891</v>
      </c>
      <c r="N59" s="22">
        <v>-1</v>
      </c>
      <c r="P59" s="22">
        <v>49</v>
      </c>
      <c r="T59" s="24">
        <f t="shared" si="0"/>
        <v>0.7602923076923076</v>
      </c>
      <c r="U59" s="24">
        <f t="shared" si="6"/>
        <v>0.87590943444444447</v>
      </c>
      <c r="V59" s="24">
        <f t="shared" si="1"/>
        <v>0.8516192033333333</v>
      </c>
      <c r="W59" s="24">
        <f t="shared" si="2"/>
        <v>0.84660131099462432</v>
      </c>
      <c r="X59" s="24">
        <f t="shared" si="3"/>
        <v>0.86376431888888883</v>
      </c>
      <c r="Y59" s="24">
        <f t="shared" si="4"/>
        <v>0.82227723026487198</v>
      </c>
      <c r="Z59" s="30">
        <f t="shared" si="5"/>
        <v>0.81037853334741516</v>
      </c>
    </row>
    <row r="60" spans="1:26" x14ac:dyDescent="0.2">
      <c r="A60" s="22">
        <v>53</v>
      </c>
      <c r="B60" s="5" t="s">
        <v>140</v>
      </c>
      <c r="C60" s="28">
        <v>0.80175279704924984</v>
      </c>
      <c r="D60" s="8">
        <v>0.82099999999999995</v>
      </c>
      <c r="F60" s="23">
        <v>74.184700000000007</v>
      </c>
      <c r="H60" s="23">
        <v>14.22990036</v>
      </c>
      <c r="J60" s="23">
        <v>11.275119780000001</v>
      </c>
      <c r="L60" s="22">
        <v>30027.291310000001</v>
      </c>
      <c r="N60" s="22">
        <v>-4</v>
      </c>
      <c r="P60" s="22">
        <v>53</v>
      </c>
      <c r="T60" s="24">
        <f t="shared" si="0"/>
        <v>0.83361076923076938</v>
      </c>
      <c r="U60" s="24">
        <f t="shared" si="6"/>
        <v>0.79055001999999996</v>
      </c>
      <c r="V60" s="24">
        <f t="shared" si="1"/>
        <v>0.75167465200000005</v>
      </c>
      <c r="W60" s="24">
        <f t="shared" si="2"/>
        <v>0.86172638783306643</v>
      </c>
      <c r="X60" s="24">
        <f t="shared" si="3"/>
        <v>0.77111233600000006</v>
      </c>
      <c r="Y60" s="24">
        <f t="shared" si="4"/>
        <v>0.82126526166814073</v>
      </c>
      <c r="Z60" s="30">
        <f t="shared" si="5"/>
        <v>0.80175279704924984</v>
      </c>
    </row>
    <row r="61" spans="1:26" x14ac:dyDescent="0.2">
      <c r="A61" s="22">
        <v>54</v>
      </c>
      <c r="B61" s="5" t="s">
        <v>129</v>
      </c>
      <c r="C61" s="28">
        <v>0.80076679125747341</v>
      </c>
      <c r="D61" s="8">
        <v>0.81599999999999995</v>
      </c>
      <c r="F61" s="23">
        <v>72.540599999999998</v>
      </c>
      <c r="H61" s="23">
        <v>14.573490140000001</v>
      </c>
      <c r="J61" s="23">
        <v>11.65404034</v>
      </c>
      <c r="L61" s="22">
        <v>27054.325049999999</v>
      </c>
      <c r="N61" s="22">
        <v>-2</v>
      </c>
      <c r="P61" s="22">
        <v>51</v>
      </c>
      <c r="T61" s="24">
        <f t="shared" si="0"/>
        <v>0.80831692307692304</v>
      </c>
      <c r="U61" s="24">
        <f t="shared" si="6"/>
        <v>0.8096383411111111</v>
      </c>
      <c r="V61" s="24">
        <f t="shared" si="1"/>
        <v>0.77693602266666661</v>
      </c>
      <c r="W61" s="24">
        <f t="shared" si="2"/>
        <v>0.84597734824495696</v>
      </c>
      <c r="X61" s="24">
        <f t="shared" si="3"/>
        <v>0.79328718188888891</v>
      </c>
      <c r="Y61" s="24">
        <f t="shared" si="4"/>
        <v>0.81556193503859209</v>
      </c>
      <c r="Z61" s="30">
        <f t="shared" si="5"/>
        <v>0.80076679125747341</v>
      </c>
    </row>
    <row r="62" spans="1:26" x14ac:dyDescent="0.2">
      <c r="A62" s="22">
        <v>55</v>
      </c>
      <c r="B62" s="5" t="s">
        <v>192</v>
      </c>
      <c r="C62" s="28">
        <v>0.78673615154380139</v>
      </c>
      <c r="D62" s="8">
        <v>0.81200000000000006</v>
      </c>
      <c r="F62" s="23">
        <v>71.598299999999995</v>
      </c>
      <c r="H62" s="23">
        <v>12.89945</v>
      </c>
      <c r="I62" s="21" t="s">
        <v>247</v>
      </c>
      <c r="J62" s="23">
        <v>12.64192386</v>
      </c>
      <c r="K62" s="21" t="s">
        <v>239</v>
      </c>
      <c r="L62" s="22">
        <v>30486.184290000001</v>
      </c>
      <c r="N62" s="22">
        <v>-8</v>
      </c>
      <c r="P62" s="22">
        <v>58</v>
      </c>
      <c r="T62" s="24">
        <f t="shared" si="0"/>
        <v>0.79381999999999997</v>
      </c>
      <c r="U62" s="24">
        <f t="shared" si="6"/>
        <v>0.71663611111111114</v>
      </c>
      <c r="V62" s="24">
        <f t="shared" si="1"/>
        <v>0.842794924</v>
      </c>
      <c r="W62" s="24">
        <f t="shared" si="2"/>
        <v>0.86401743930005948</v>
      </c>
      <c r="X62" s="24">
        <f t="shared" si="3"/>
        <v>0.77971551755555557</v>
      </c>
      <c r="Y62" s="24">
        <f t="shared" si="4"/>
        <v>0.81169631463143377</v>
      </c>
      <c r="Z62" s="30">
        <f t="shared" si="5"/>
        <v>0.78673615154380139</v>
      </c>
    </row>
    <row r="63" spans="1:26" x14ac:dyDescent="0.2">
      <c r="A63" s="22">
        <v>56</v>
      </c>
      <c r="B63" s="5" t="s">
        <v>86</v>
      </c>
      <c r="C63" s="28">
        <v>0.80319832976015004</v>
      </c>
      <c r="D63" s="8">
        <v>0.81100000000000005</v>
      </c>
      <c r="F63" s="23">
        <v>69.362200000000001</v>
      </c>
      <c r="H63" s="23">
        <v>15.76500034</v>
      </c>
      <c r="J63" s="23">
        <v>12.34756189</v>
      </c>
      <c r="K63" s="21" t="s">
        <v>239</v>
      </c>
      <c r="L63" s="22">
        <v>23942.818370000001</v>
      </c>
      <c r="N63" s="22">
        <v>1</v>
      </c>
      <c r="P63" s="22">
        <v>59</v>
      </c>
      <c r="T63" s="24">
        <f t="shared" si="0"/>
        <v>0.7594184615384616</v>
      </c>
      <c r="U63" s="24">
        <f t="shared" si="6"/>
        <v>0.87583335222222225</v>
      </c>
      <c r="V63" s="24">
        <f t="shared" si="1"/>
        <v>0.8231707926666666</v>
      </c>
      <c r="W63" s="24">
        <f t="shared" si="2"/>
        <v>0.82752159102862888</v>
      </c>
      <c r="X63" s="24">
        <f t="shared" si="3"/>
        <v>0.84950207244444442</v>
      </c>
      <c r="Y63" s="24">
        <f t="shared" si="4"/>
        <v>0.81122559083911094</v>
      </c>
      <c r="Z63" s="30">
        <f t="shared" si="5"/>
        <v>0.80319832976015004</v>
      </c>
    </row>
    <row r="64" spans="1:26" x14ac:dyDescent="0.2">
      <c r="A64" s="22">
        <v>57</v>
      </c>
      <c r="B64" s="5" t="s">
        <v>167</v>
      </c>
      <c r="C64" s="28">
        <v>0.80276931965809573</v>
      </c>
      <c r="D64" s="8">
        <v>0.81</v>
      </c>
      <c r="F64" s="23">
        <v>72.9709</v>
      </c>
      <c r="H64" s="23">
        <v>14.535452920000001</v>
      </c>
      <c r="I64" s="21" t="s">
        <v>248</v>
      </c>
      <c r="J64" s="23">
        <v>11.610624189999999</v>
      </c>
      <c r="K64" s="21" t="s">
        <v>239</v>
      </c>
      <c r="L64" s="22">
        <v>23392.020840000001</v>
      </c>
      <c r="N64" s="22">
        <v>1</v>
      </c>
      <c r="P64" s="22">
        <v>56</v>
      </c>
      <c r="T64" s="24">
        <f t="shared" si="0"/>
        <v>0.81493692307692311</v>
      </c>
      <c r="U64" s="24">
        <f t="shared" si="6"/>
        <v>0.80752516222222226</v>
      </c>
      <c r="V64" s="24">
        <f t="shared" si="1"/>
        <v>0.7740416126666666</v>
      </c>
      <c r="W64" s="24">
        <f t="shared" si="2"/>
        <v>0.82400600375277389</v>
      </c>
      <c r="X64" s="24">
        <f t="shared" si="3"/>
        <v>0.79078338744444443</v>
      </c>
      <c r="Y64" s="24">
        <f t="shared" si="4"/>
        <v>0.80978669354110855</v>
      </c>
      <c r="Z64" s="30">
        <f t="shared" si="5"/>
        <v>0.80276931965809573</v>
      </c>
    </row>
    <row r="65" spans="1:26" x14ac:dyDescent="0.2">
      <c r="A65" s="22">
        <v>58</v>
      </c>
      <c r="B65" s="5" t="s">
        <v>40</v>
      </c>
      <c r="C65" s="28">
        <v>0.81280762663612738</v>
      </c>
      <c r="D65" s="8">
        <v>0.80900000000000005</v>
      </c>
      <c r="F65" s="23">
        <v>77.023200000000003</v>
      </c>
      <c r="H65" s="23">
        <v>16.545770650000001</v>
      </c>
      <c r="J65" s="23">
        <v>8.8040599820000001</v>
      </c>
      <c r="L65" s="22">
        <v>19974.273580000001</v>
      </c>
      <c r="N65" s="22">
        <v>8</v>
      </c>
      <c r="P65" s="22">
        <v>57</v>
      </c>
      <c r="T65" s="24">
        <f t="shared" si="0"/>
        <v>0.87728000000000006</v>
      </c>
      <c r="U65" s="24">
        <f t="shared" si="6"/>
        <v>0.91920948055555562</v>
      </c>
      <c r="V65" s="24">
        <f t="shared" si="1"/>
        <v>0.58693733213333332</v>
      </c>
      <c r="W65" s="24">
        <f t="shared" si="2"/>
        <v>0.80014677364923903</v>
      </c>
      <c r="X65" s="24">
        <f t="shared" si="3"/>
        <v>0.75307340634444442</v>
      </c>
      <c r="Y65" s="24">
        <f t="shared" si="4"/>
        <v>0.80856523800116309</v>
      </c>
      <c r="Z65" s="30">
        <f t="shared" si="5"/>
        <v>0.81280762663612738</v>
      </c>
    </row>
    <row r="66" spans="1:26" x14ac:dyDescent="0.2">
      <c r="A66" s="22">
        <v>58</v>
      </c>
      <c r="B66" s="5" t="s">
        <v>173</v>
      </c>
      <c r="C66" s="28">
        <v>0.8087842773320042</v>
      </c>
      <c r="D66" s="8">
        <v>0.80900000000000005</v>
      </c>
      <c r="F66" s="23">
        <v>75.435599999999994</v>
      </c>
      <c r="H66" s="23">
        <v>16.832599640000002</v>
      </c>
      <c r="J66" s="23">
        <v>8.9825496670000007</v>
      </c>
      <c r="L66" s="22">
        <v>21268.881219999999</v>
      </c>
      <c r="N66" s="22">
        <v>5</v>
      </c>
      <c r="P66" s="22">
        <v>55</v>
      </c>
      <c r="T66" s="24">
        <f t="shared" si="0"/>
        <v>0.85285538461538457</v>
      </c>
      <c r="U66" s="24">
        <f t="shared" si="6"/>
        <v>0.93514442444444457</v>
      </c>
      <c r="V66" s="24">
        <f t="shared" si="1"/>
        <v>0.59883664446666673</v>
      </c>
      <c r="W66" s="24">
        <f t="shared" si="2"/>
        <v>0.80963305912840156</v>
      </c>
      <c r="X66" s="24">
        <f t="shared" si="3"/>
        <v>0.76699053445555565</v>
      </c>
      <c r="Y66" s="24">
        <f t="shared" si="4"/>
        <v>0.80906710568209528</v>
      </c>
      <c r="Z66" s="30">
        <f t="shared" si="5"/>
        <v>0.8087842773320042</v>
      </c>
    </row>
    <row r="67" spans="1:26" x14ac:dyDescent="0.2">
      <c r="A67" s="22">
        <v>60</v>
      </c>
      <c r="B67" s="5" t="s">
        <v>20</v>
      </c>
      <c r="C67" s="28">
        <v>0.81639842510498983</v>
      </c>
      <c r="D67" s="8">
        <v>0.80800000000000005</v>
      </c>
      <c r="F67" s="23">
        <v>72.438000000000002</v>
      </c>
      <c r="H67" s="23">
        <v>15.16996956</v>
      </c>
      <c r="J67" s="23">
        <v>12.143580439999999</v>
      </c>
      <c r="L67" s="22">
        <v>18848.96704</v>
      </c>
      <c r="N67" s="22">
        <v>8</v>
      </c>
      <c r="P67" s="22">
        <v>60</v>
      </c>
      <c r="T67" s="24">
        <f t="shared" si="0"/>
        <v>0.80673846153846163</v>
      </c>
      <c r="U67" s="24">
        <f t="shared" si="6"/>
        <v>0.8427760866666667</v>
      </c>
      <c r="V67" s="24">
        <f t="shared" si="1"/>
        <v>0.80957202933333328</v>
      </c>
      <c r="W67" s="24">
        <f t="shared" si="2"/>
        <v>0.79138750328010199</v>
      </c>
      <c r="X67" s="24">
        <f t="shared" si="3"/>
        <v>0.82617405799999999</v>
      </c>
      <c r="Y67" s="24">
        <f t="shared" si="4"/>
        <v>0.80797483559173289</v>
      </c>
      <c r="Z67" s="30">
        <f t="shared" si="5"/>
        <v>0.81639842510498983</v>
      </c>
    </row>
    <row r="68" spans="1:26" x14ac:dyDescent="0.2">
      <c r="A68" s="22">
        <v>61</v>
      </c>
      <c r="B68" s="5" t="s">
        <v>131</v>
      </c>
      <c r="C68" s="28">
        <v>0.78590933625213422</v>
      </c>
      <c r="D68" s="8">
        <v>0.80500000000000005</v>
      </c>
      <c r="F68" s="23">
        <v>76.223299999999995</v>
      </c>
      <c r="H68" s="23">
        <v>13.05787868</v>
      </c>
      <c r="I68" s="21" t="s">
        <v>239</v>
      </c>
      <c r="J68" s="23">
        <v>10.540590290000001</v>
      </c>
      <c r="L68" s="22">
        <v>26956.837070000001</v>
      </c>
      <c r="N68" s="22">
        <v>-8</v>
      </c>
      <c r="P68" s="22">
        <v>67</v>
      </c>
      <c r="T68" s="24">
        <f t="shared" si="0"/>
        <v>0.86497384615384609</v>
      </c>
      <c r="U68" s="24">
        <f t="shared" si="6"/>
        <v>0.72543770444444444</v>
      </c>
      <c r="V68" s="24">
        <f t="shared" si="1"/>
        <v>0.70270601933333343</v>
      </c>
      <c r="W68" s="24">
        <f t="shared" si="2"/>
        <v>0.8454320485871224</v>
      </c>
      <c r="X68" s="24">
        <f t="shared" si="3"/>
        <v>0.71407186188888894</v>
      </c>
      <c r="Y68" s="24">
        <f t="shared" si="4"/>
        <v>0.80526940867799635</v>
      </c>
      <c r="Z68" s="30">
        <f t="shared" si="5"/>
        <v>0.78590933625213422</v>
      </c>
    </row>
    <row r="69" spans="1:26" x14ac:dyDescent="0.2">
      <c r="A69" s="22">
        <v>62</v>
      </c>
      <c r="B69" s="5" t="s">
        <v>120</v>
      </c>
      <c r="C69" s="28">
        <v>0.78266719141459995</v>
      </c>
      <c r="D69" s="8">
        <v>0.80300000000000005</v>
      </c>
      <c r="F69" s="23">
        <v>74.883899999999997</v>
      </c>
      <c r="H69" s="23">
        <v>13.34304047</v>
      </c>
      <c r="J69" s="23">
        <v>10.645059590000001</v>
      </c>
      <c r="L69" s="22">
        <v>26657.94355</v>
      </c>
      <c r="N69" s="22">
        <v>-8</v>
      </c>
      <c r="P69" s="22">
        <v>61</v>
      </c>
      <c r="T69" s="24">
        <f t="shared" si="0"/>
        <v>0.84436769230769226</v>
      </c>
      <c r="U69" s="24">
        <f t="shared" si="6"/>
        <v>0.7412800261111111</v>
      </c>
      <c r="V69" s="24">
        <f t="shared" si="1"/>
        <v>0.70967063933333341</v>
      </c>
      <c r="W69" s="24">
        <f t="shared" si="2"/>
        <v>0.84374780978259412</v>
      </c>
      <c r="X69" s="24">
        <f t="shared" si="3"/>
        <v>0.72547533272222231</v>
      </c>
      <c r="Y69" s="24">
        <f t="shared" si="4"/>
        <v>0.80251958306866411</v>
      </c>
      <c r="Z69" s="30">
        <f t="shared" si="5"/>
        <v>0.78266719141459995</v>
      </c>
    </row>
    <row r="70" spans="1:26" x14ac:dyDescent="0.2">
      <c r="A70" s="22">
        <v>63</v>
      </c>
      <c r="B70" s="5" t="s">
        <v>61</v>
      </c>
      <c r="C70" s="28">
        <v>0.82694919985681137</v>
      </c>
      <c r="D70" s="8">
        <v>0.80200000000000005</v>
      </c>
      <c r="F70" s="23">
        <v>71.694000000000003</v>
      </c>
      <c r="H70" s="23">
        <v>15.568519589999999</v>
      </c>
      <c r="J70" s="23">
        <v>12.82221985</v>
      </c>
      <c r="L70" s="22">
        <v>14664.168250000001</v>
      </c>
      <c r="N70" s="22">
        <v>17</v>
      </c>
      <c r="P70" s="22">
        <v>64</v>
      </c>
      <c r="T70" s="24">
        <f t="shared" si="0"/>
        <v>0.79529230769230774</v>
      </c>
      <c r="U70" s="24">
        <f t="shared" si="6"/>
        <v>0.86491775500000001</v>
      </c>
      <c r="V70" s="24">
        <f t="shared" si="1"/>
        <v>0.85481465666666667</v>
      </c>
      <c r="W70" s="24">
        <f t="shared" si="2"/>
        <v>0.75346479132923572</v>
      </c>
      <c r="X70" s="24">
        <f t="shared" si="3"/>
        <v>0.85986620583333329</v>
      </c>
      <c r="Y70" s="24">
        <f t="shared" si="4"/>
        <v>0.80169075464366157</v>
      </c>
      <c r="Z70" s="30">
        <f t="shared" si="5"/>
        <v>0.82694919985681137</v>
      </c>
    </row>
    <row r="71" spans="1:26" x14ac:dyDescent="0.2">
      <c r="A71" s="22">
        <v>63</v>
      </c>
      <c r="B71" s="5" t="s">
        <v>118</v>
      </c>
      <c r="C71" s="28">
        <v>0.79603290399944271</v>
      </c>
      <c r="D71" s="8">
        <v>0.80200000000000005</v>
      </c>
      <c r="F71" s="23">
        <v>73.555199999999999</v>
      </c>
      <c r="H71" s="23">
        <v>15.17352977</v>
      </c>
      <c r="I71" s="21" t="s">
        <v>239</v>
      </c>
      <c r="J71" s="23">
        <v>10.42791048</v>
      </c>
      <c r="K71" s="21" t="s">
        <v>239</v>
      </c>
      <c r="L71" s="22">
        <v>22025.346310000001</v>
      </c>
      <c r="N71" s="22">
        <v>-1</v>
      </c>
      <c r="P71" s="22">
        <v>62</v>
      </c>
      <c r="T71" s="24">
        <f t="shared" si="0"/>
        <v>0.82392615384615386</v>
      </c>
      <c r="U71" s="24">
        <f t="shared" si="6"/>
        <v>0.84297387611111108</v>
      </c>
      <c r="V71" s="24">
        <f t="shared" si="1"/>
        <v>0.69519403199999996</v>
      </c>
      <c r="W71" s="24">
        <f t="shared" si="2"/>
        <v>0.81491228569300955</v>
      </c>
      <c r="X71" s="24">
        <f t="shared" si="3"/>
        <v>0.76908395405555552</v>
      </c>
      <c r="Y71" s="24">
        <f t="shared" si="4"/>
        <v>0.80227692554172159</v>
      </c>
      <c r="Z71" s="30">
        <f t="shared" si="5"/>
        <v>0.79603290399944271</v>
      </c>
    </row>
    <row r="72" spans="1:26" x14ac:dyDescent="0.2">
      <c r="A72" s="22">
        <v>63</v>
      </c>
      <c r="B72" s="5" t="s">
        <v>151</v>
      </c>
      <c r="C72" s="28">
        <v>0.8058984763493483</v>
      </c>
      <c r="D72" s="8">
        <v>0.80200000000000005</v>
      </c>
      <c r="F72" s="23">
        <v>74.192300000000003</v>
      </c>
      <c r="H72" s="23">
        <v>14.400090219999999</v>
      </c>
      <c r="J72" s="23">
        <v>11.36987019</v>
      </c>
      <c r="L72" s="22">
        <v>19123.027470000001</v>
      </c>
      <c r="N72" s="22">
        <v>4</v>
      </c>
      <c r="P72" s="22">
        <v>62</v>
      </c>
      <c r="T72" s="24">
        <f t="shared" si="0"/>
        <v>0.83372769230769239</v>
      </c>
      <c r="U72" s="24">
        <f t="shared" si="6"/>
        <v>0.8000050122222222</v>
      </c>
      <c r="V72" s="24">
        <f t="shared" si="1"/>
        <v>0.75799134600000007</v>
      </c>
      <c r="W72" s="24">
        <f t="shared" si="2"/>
        <v>0.79356801120894871</v>
      </c>
      <c r="X72" s="24">
        <f t="shared" si="3"/>
        <v>0.77899817911111113</v>
      </c>
      <c r="Y72" s="24">
        <f t="shared" si="4"/>
        <v>0.80176717912077755</v>
      </c>
      <c r="Z72" s="30">
        <f t="shared" si="5"/>
        <v>0.8058984763493483</v>
      </c>
    </row>
    <row r="73" spans="1:26" x14ac:dyDescent="0.2">
      <c r="A73" s="22">
        <v>66</v>
      </c>
      <c r="B73" s="5" t="s">
        <v>162</v>
      </c>
      <c r="C73" s="28">
        <v>0.81264490738354966</v>
      </c>
      <c r="D73" s="8">
        <v>0.8</v>
      </c>
      <c r="F73" s="23">
        <v>78.715400000000002</v>
      </c>
      <c r="H73" s="23">
        <v>15.882219129999999</v>
      </c>
      <c r="I73" s="21" t="s">
        <v>248</v>
      </c>
      <c r="J73" s="23">
        <v>8.6971197129999993</v>
      </c>
      <c r="L73" s="22">
        <v>17030.15352</v>
      </c>
      <c r="N73" s="22">
        <v>6</v>
      </c>
      <c r="P73" s="22">
        <v>64</v>
      </c>
      <c r="T73" s="24">
        <f t="shared" ref="T73:T136" si="7">(IF(F73&lt;20,20,IF(F73&gt;85,85,F73))-20)/(85-20)</f>
        <v>0.90331384615384624</v>
      </c>
      <c r="U73" s="24">
        <f t="shared" si="6"/>
        <v>0.88234550722222216</v>
      </c>
      <c r="V73" s="24">
        <f t="shared" ref="V73:V136" si="8">(IF(J73&lt;0,0,IF(J73&gt;15,15,J73))-0)/(15-0)</f>
        <v>0.57980798086666663</v>
      </c>
      <c r="W73" s="24">
        <f t="shared" ref="W73:W136" si="9">(LN(L73)-LN(100))/(LN(75000)-LN(100))</f>
        <v>0.77605948484679033</v>
      </c>
      <c r="X73" s="24">
        <f t="shared" ref="X73:X136" si="10">AVERAGE(U73,V73)</f>
        <v>0.73107674404444434</v>
      </c>
      <c r="Y73" s="24">
        <f t="shared" ref="Y73:Y136" si="11">GEOMEAN(T73,W73,X73)</f>
        <v>0.80026203801854934</v>
      </c>
      <c r="Z73" s="30">
        <f t="shared" ref="Z73:Z136" si="12">GEOMEAN(T73,X73)</f>
        <v>0.81264490738354966</v>
      </c>
    </row>
    <row r="74" spans="1:26" x14ac:dyDescent="0.2">
      <c r="A74" s="22">
        <v>67</v>
      </c>
      <c r="B74" s="5" t="s">
        <v>3</v>
      </c>
      <c r="C74" s="28">
        <v>0.82184042897465992</v>
      </c>
      <c r="D74" s="8">
        <v>0.79600000000000004</v>
      </c>
      <c r="F74" s="23">
        <v>76.462599999999995</v>
      </c>
      <c r="H74" s="23">
        <v>14.44799995</v>
      </c>
      <c r="J74" s="23">
        <v>11.28645502</v>
      </c>
      <c r="K74" s="21" t="s">
        <v>239</v>
      </c>
      <c r="L74" s="22">
        <v>14131.11039</v>
      </c>
      <c r="N74" s="22">
        <v>17</v>
      </c>
      <c r="P74" s="22">
        <v>68</v>
      </c>
      <c r="T74" s="24">
        <f t="shared" si="7"/>
        <v>0.8686553846153845</v>
      </c>
      <c r="U74" s="24">
        <f t="shared" ref="U74:U137" si="13">(IF(H74&lt;0,0,IF(H74&gt;18,18,H74))-0)/(18-0)</f>
        <v>0.80266666388888885</v>
      </c>
      <c r="V74" s="24">
        <f t="shared" si="8"/>
        <v>0.75243033466666664</v>
      </c>
      <c r="W74" s="24">
        <f t="shared" si="9"/>
        <v>0.74787146848817065</v>
      </c>
      <c r="X74" s="24">
        <f t="shared" si="10"/>
        <v>0.77754849927777769</v>
      </c>
      <c r="Y74" s="24">
        <f t="shared" si="11"/>
        <v>0.79640502127010349</v>
      </c>
      <c r="Z74" s="30">
        <f t="shared" si="12"/>
        <v>0.82184042897465992</v>
      </c>
    </row>
    <row r="75" spans="1:26" x14ac:dyDescent="0.2">
      <c r="A75" s="22">
        <v>68</v>
      </c>
      <c r="B75" s="5" t="s">
        <v>17</v>
      </c>
      <c r="C75" s="28">
        <v>0.78153578212528407</v>
      </c>
      <c r="D75" s="8">
        <v>0.79500000000000004</v>
      </c>
      <c r="F75" s="23">
        <v>71.798000000000002</v>
      </c>
      <c r="H75" s="23">
        <v>13.897290229999999</v>
      </c>
      <c r="J75" s="23">
        <v>11.413180349999999</v>
      </c>
      <c r="L75" s="22">
        <v>23078.95595</v>
      </c>
      <c r="N75" s="22">
        <v>-8</v>
      </c>
      <c r="P75" s="22">
        <v>64</v>
      </c>
      <c r="T75" s="24">
        <f t="shared" si="7"/>
        <v>0.79689230769230768</v>
      </c>
      <c r="U75" s="24">
        <f t="shared" si="13"/>
        <v>0.77207167944444444</v>
      </c>
      <c r="V75" s="24">
        <f t="shared" si="8"/>
        <v>0.76087868999999997</v>
      </c>
      <c r="W75" s="24">
        <f t="shared" si="9"/>
        <v>0.82197071357274665</v>
      </c>
      <c r="X75" s="24">
        <f t="shared" si="10"/>
        <v>0.7664751847222222</v>
      </c>
      <c r="Y75" s="24">
        <f t="shared" si="11"/>
        <v>0.79478810582635517</v>
      </c>
      <c r="Z75" s="30">
        <f t="shared" si="12"/>
        <v>0.78153578212528407</v>
      </c>
    </row>
    <row r="76" spans="1:26" x14ac:dyDescent="0.2">
      <c r="A76" s="22">
        <v>68</v>
      </c>
      <c r="B76" s="5" t="s">
        <v>67</v>
      </c>
      <c r="C76" s="28">
        <v>0.82282579761011254</v>
      </c>
      <c r="D76" s="8">
        <v>0.79500000000000004</v>
      </c>
      <c r="F76" s="23">
        <v>74.936199999999999</v>
      </c>
      <c r="H76" s="23">
        <v>18.662020349999999</v>
      </c>
      <c r="I76" s="21" t="s">
        <v>241</v>
      </c>
      <c r="J76" s="23">
        <v>9.0321040000000004</v>
      </c>
      <c r="K76" s="21" t="s">
        <v>247</v>
      </c>
      <c r="L76" s="22">
        <v>13483.5774</v>
      </c>
      <c r="N76" s="22">
        <v>18</v>
      </c>
      <c r="P76" s="22">
        <v>70</v>
      </c>
      <c r="T76" s="24">
        <f t="shared" si="7"/>
        <v>0.84517230769230767</v>
      </c>
      <c r="U76" s="24">
        <f t="shared" si="13"/>
        <v>1</v>
      </c>
      <c r="V76" s="24">
        <f t="shared" si="8"/>
        <v>0.60214026666666665</v>
      </c>
      <c r="W76" s="24">
        <f t="shared" si="9"/>
        <v>0.74078599979660598</v>
      </c>
      <c r="X76" s="24">
        <f t="shared" si="10"/>
        <v>0.80107013333333332</v>
      </c>
      <c r="Y76" s="24">
        <f t="shared" si="11"/>
        <v>0.79451637955811771</v>
      </c>
      <c r="Z76" s="30">
        <f t="shared" si="12"/>
        <v>0.82282579761011254</v>
      </c>
    </row>
    <row r="77" spans="1:26" x14ac:dyDescent="0.2">
      <c r="A77" s="22">
        <v>70</v>
      </c>
      <c r="B77" s="5" t="s">
        <v>24</v>
      </c>
      <c r="C77" s="28">
        <v>0.82309663095985808</v>
      </c>
      <c r="D77" s="8">
        <v>0.79</v>
      </c>
      <c r="F77" s="23">
        <v>77.571399999999997</v>
      </c>
      <c r="H77" s="23">
        <v>15.71338458</v>
      </c>
      <c r="I77" s="21" t="s">
        <v>239</v>
      </c>
      <c r="J77" s="23">
        <v>9.852700596</v>
      </c>
      <c r="K77" s="21" t="s">
        <v>249</v>
      </c>
      <c r="L77" s="22">
        <v>12306.341</v>
      </c>
      <c r="N77" s="22">
        <v>26</v>
      </c>
      <c r="P77" s="22">
        <v>71</v>
      </c>
      <c r="T77" s="24">
        <f t="shared" si="7"/>
        <v>0.88571384615384607</v>
      </c>
      <c r="U77" s="24">
        <f t="shared" si="13"/>
        <v>0.87296580999999995</v>
      </c>
      <c r="V77" s="24">
        <f t="shared" si="8"/>
        <v>0.65684670639999998</v>
      </c>
      <c r="W77" s="24">
        <f t="shared" si="9"/>
        <v>0.72698588079676896</v>
      </c>
      <c r="X77" s="24">
        <f t="shared" si="10"/>
        <v>0.76490625819999991</v>
      </c>
      <c r="Y77" s="24">
        <f t="shared" si="11"/>
        <v>0.78972497870191083</v>
      </c>
      <c r="Z77" s="30">
        <f t="shared" si="12"/>
        <v>0.82309663095985808</v>
      </c>
    </row>
    <row r="78" spans="1:26" x14ac:dyDescent="0.2">
      <c r="A78" s="22">
        <v>71</v>
      </c>
      <c r="B78" s="5" t="s">
        <v>8</v>
      </c>
      <c r="C78" s="28">
        <v>0.79586005904519963</v>
      </c>
      <c r="D78" s="8">
        <v>0.78800000000000003</v>
      </c>
      <c r="F78" s="23">
        <v>78.496799999999993</v>
      </c>
      <c r="H78" s="23">
        <v>14.18462641</v>
      </c>
      <c r="I78" s="21" t="s">
        <v>239</v>
      </c>
      <c r="J78" s="23">
        <v>9.2937407459999992</v>
      </c>
      <c r="K78" s="21" t="s">
        <v>245</v>
      </c>
      <c r="L78" s="22">
        <v>16792.365949999999</v>
      </c>
      <c r="N78" s="22">
        <v>2</v>
      </c>
      <c r="P78" s="22">
        <v>71</v>
      </c>
      <c r="T78" s="24">
        <f t="shared" si="7"/>
        <v>0.89995076923076911</v>
      </c>
      <c r="U78" s="24">
        <f t="shared" si="13"/>
        <v>0.78803480055555553</v>
      </c>
      <c r="V78" s="24">
        <f t="shared" si="8"/>
        <v>0.61958271639999996</v>
      </c>
      <c r="W78" s="24">
        <f t="shared" si="9"/>
        <v>0.77393546997888274</v>
      </c>
      <c r="X78" s="24">
        <f t="shared" si="10"/>
        <v>0.70380875847777769</v>
      </c>
      <c r="Y78" s="24">
        <f t="shared" si="11"/>
        <v>0.78848370689949021</v>
      </c>
      <c r="Z78" s="30">
        <f t="shared" si="12"/>
        <v>0.79586005904519963</v>
      </c>
    </row>
    <row r="79" spans="1:26" x14ac:dyDescent="0.2">
      <c r="A79" s="22">
        <v>72</v>
      </c>
      <c r="B79" s="5" t="s">
        <v>158</v>
      </c>
      <c r="C79" s="28">
        <v>0.7590167194630264</v>
      </c>
      <c r="D79" s="8">
        <v>0.78500000000000003</v>
      </c>
      <c r="F79" s="23">
        <v>71.294499999999999</v>
      </c>
      <c r="H79" s="23">
        <v>13.94161034</v>
      </c>
      <c r="J79" s="23">
        <v>10.28312</v>
      </c>
      <c r="L79" s="22">
        <v>25830.617750000001</v>
      </c>
      <c r="N79" s="22">
        <v>-17</v>
      </c>
      <c r="P79" s="22">
        <v>69</v>
      </c>
      <c r="T79" s="24">
        <f t="shared" si="7"/>
        <v>0.78914615384615383</v>
      </c>
      <c r="U79" s="24">
        <f t="shared" si="13"/>
        <v>0.77453390777777775</v>
      </c>
      <c r="V79" s="24">
        <f t="shared" si="8"/>
        <v>0.68554133333333334</v>
      </c>
      <c r="W79" s="24">
        <f t="shared" si="9"/>
        <v>0.83898552818511107</v>
      </c>
      <c r="X79" s="24">
        <f t="shared" si="10"/>
        <v>0.73003762055555554</v>
      </c>
      <c r="Y79" s="24">
        <f t="shared" si="11"/>
        <v>0.78478805636137283</v>
      </c>
      <c r="Z79" s="30">
        <f t="shared" si="12"/>
        <v>0.7590167194630264</v>
      </c>
    </row>
    <row r="80" spans="1:26" x14ac:dyDescent="0.2">
      <c r="A80" s="22">
        <v>73</v>
      </c>
      <c r="B80" s="5" t="s">
        <v>99</v>
      </c>
      <c r="C80" s="28">
        <v>0.80867568310527971</v>
      </c>
      <c r="D80" s="8">
        <v>0.78200000000000003</v>
      </c>
      <c r="F80" s="23">
        <v>76.399100000000004</v>
      </c>
      <c r="H80" s="23">
        <v>14.13990486</v>
      </c>
      <c r="I80" s="21" t="s">
        <v>239</v>
      </c>
      <c r="J80" s="23">
        <v>10.82730007</v>
      </c>
      <c r="L80" s="22">
        <v>12578.22055</v>
      </c>
      <c r="N80" s="22">
        <v>21</v>
      </c>
      <c r="P80" s="22">
        <v>75</v>
      </c>
      <c r="T80" s="24">
        <f t="shared" si="7"/>
        <v>0.86767846153846162</v>
      </c>
      <c r="U80" s="24">
        <f t="shared" si="13"/>
        <v>0.78555026999999999</v>
      </c>
      <c r="V80" s="24">
        <f t="shared" si="8"/>
        <v>0.72182000466666663</v>
      </c>
      <c r="W80" s="24">
        <f t="shared" si="9"/>
        <v>0.73028677066241365</v>
      </c>
      <c r="X80" s="24">
        <f t="shared" si="10"/>
        <v>0.75368513733333331</v>
      </c>
      <c r="Y80" s="24">
        <f t="shared" si="11"/>
        <v>0.78165312257346953</v>
      </c>
      <c r="Z80" s="30">
        <f t="shared" si="12"/>
        <v>0.80867568310527971</v>
      </c>
    </row>
    <row r="81" spans="1:26" x14ac:dyDescent="0.2">
      <c r="A81" s="22">
        <v>74</v>
      </c>
      <c r="B81" s="5" t="s">
        <v>19</v>
      </c>
      <c r="C81" s="28">
        <v>0.79052565827572352</v>
      </c>
      <c r="D81" s="8">
        <v>0.78</v>
      </c>
      <c r="F81" s="23">
        <v>75.300299999999993</v>
      </c>
      <c r="H81" s="23">
        <v>13.8</v>
      </c>
      <c r="I81" s="21" t="s">
        <v>245</v>
      </c>
      <c r="J81" s="23">
        <v>10.536319730000001</v>
      </c>
      <c r="L81" s="22">
        <v>15241.914650000001</v>
      </c>
      <c r="N81" s="22">
        <v>4</v>
      </c>
      <c r="P81" s="22">
        <v>73</v>
      </c>
      <c r="T81" s="24">
        <f t="shared" si="7"/>
        <v>0.85077384615384599</v>
      </c>
      <c r="U81" s="24">
        <f t="shared" si="13"/>
        <v>0.76666666666666672</v>
      </c>
      <c r="V81" s="24">
        <f t="shared" si="8"/>
        <v>0.70242131533333341</v>
      </c>
      <c r="W81" s="24">
        <f t="shared" si="9"/>
        <v>0.75930191581642092</v>
      </c>
      <c r="X81" s="24">
        <f t="shared" si="10"/>
        <v>0.73454399100000001</v>
      </c>
      <c r="Y81" s="24">
        <f t="shared" si="11"/>
        <v>0.77997762709187968</v>
      </c>
      <c r="Z81" s="30">
        <f t="shared" si="12"/>
        <v>0.79052565827572352</v>
      </c>
    </row>
    <row r="82" spans="1:26" x14ac:dyDescent="0.2">
      <c r="A82" s="22">
        <v>75</v>
      </c>
      <c r="B82" s="5" t="s">
        <v>193</v>
      </c>
      <c r="C82" s="28">
        <v>0.75520662956861151</v>
      </c>
      <c r="D82" s="8">
        <v>0.77700000000000002</v>
      </c>
      <c r="F82" s="23">
        <v>71.682199999999995</v>
      </c>
      <c r="H82" s="23">
        <v>15.42769157</v>
      </c>
      <c r="I82" s="21" t="s">
        <v>239</v>
      </c>
      <c r="J82" s="23">
        <v>8.6627449999999993</v>
      </c>
      <c r="K82" s="21" t="s">
        <v>247</v>
      </c>
      <c r="L82" s="22">
        <v>23358.332119999999</v>
      </c>
      <c r="N82" s="22">
        <v>-16</v>
      </c>
      <c r="P82" s="22">
        <v>76</v>
      </c>
      <c r="T82" s="24">
        <f t="shared" si="7"/>
        <v>0.79511076923076918</v>
      </c>
      <c r="U82" s="24">
        <f t="shared" si="13"/>
        <v>0.85709397611111116</v>
      </c>
      <c r="V82" s="24">
        <f t="shared" si="8"/>
        <v>0.5775163333333333</v>
      </c>
      <c r="W82" s="24">
        <f t="shared" si="9"/>
        <v>0.82378829950895571</v>
      </c>
      <c r="X82" s="24">
        <f t="shared" si="10"/>
        <v>0.71730515472222223</v>
      </c>
      <c r="Y82" s="24">
        <f t="shared" si="11"/>
        <v>0.77740811357959705</v>
      </c>
      <c r="Z82" s="30">
        <f t="shared" si="12"/>
        <v>0.75520662956861151</v>
      </c>
    </row>
    <row r="83" spans="1:26" x14ac:dyDescent="0.2">
      <c r="A83" s="22">
        <v>76</v>
      </c>
      <c r="B83" s="5" t="s">
        <v>194</v>
      </c>
      <c r="C83" s="28">
        <v>0.79395163672647306</v>
      </c>
      <c r="D83" s="8">
        <v>0.77400000000000002</v>
      </c>
      <c r="F83" s="23">
        <v>73.874899999999997</v>
      </c>
      <c r="H83" s="23">
        <v>14.615249629999999</v>
      </c>
      <c r="J83" s="23">
        <v>10.63645314</v>
      </c>
      <c r="K83" s="21" t="s">
        <v>239</v>
      </c>
      <c r="L83" s="22">
        <v>13000.7117</v>
      </c>
      <c r="N83" s="22">
        <v>15</v>
      </c>
      <c r="P83" s="22">
        <v>77</v>
      </c>
      <c r="T83" s="24">
        <f t="shared" si="7"/>
        <v>0.82884461538461529</v>
      </c>
      <c r="U83" s="24">
        <f t="shared" si="13"/>
        <v>0.81195831277777775</v>
      </c>
      <c r="V83" s="24">
        <f t="shared" si="8"/>
        <v>0.70909687600000004</v>
      </c>
      <c r="W83" s="24">
        <f t="shared" si="9"/>
        <v>0.73527724592369936</v>
      </c>
      <c r="X83" s="24">
        <f t="shared" si="10"/>
        <v>0.76052759438888895</v>
      </c>
      <c r="Y83" s="24">
        <f t="shared" si="11"/>
        <v>0.77389090196492316</v>
      </c>
      <c r="Z83" s="30">
        <f t="shared" si="12"/>
        <v>0.79395163672647306</v>
      </c>
    </row>
    <row r="84" spans="1:26" x14ac:dyDescent="0.2">
      <c r="A84" s="22">
        <v>77</v>
      </c>
      <c r="B84" s="5" t="s">
        <v>172</v>
      </c>
      <c r="C84" s="28">
        <v>0.79035208865128348</v>
      </c>
      <c r="D84" s="8">
        <v>0.77300000000000002</v>
      </c>
      <c r="F84" s="23">
        <v>71.623999999999995</v>
      </c>
      <c r="H84" s="23">
        <v>14.956568539999999</v>
      </c>
      <c r="I84" s="21" t="s">
        <v>239</v>
      </c>
      <c r="J84" s="23">
        <v>11.13142043</v>
      </c>
      <c r="K84" s="21" t="s">
        <v>249</v>
      </c>
      <c r="L84" s="22">
        <v>13255.509770000001</v>
      </c>
      <c r="N84" s="22">
        <v>11</v>
      </c>
      <c r="P84" s="22">
        <v>78</v>
      </c>
      <c r="T84" s="24">
        <f t="shared" si="7"/>
        <v>0.79421538461538455</v>
      </c>
      <c r="U84" s="24">
        <f t="shared" si="13"/>
        <v>0.83092047444444439</v>
      </c>
      <c r="V84" s="24">
        <f t="shared" si="8"/>
        <v>0.74209469533333339</v>
      </c>
      <c r="W84" s="24">
        <f t="shared" si="9"/>
        <v>0.738209116157444</v>
      </c>
      <c r="X84" s="24">
        <f t="shared" si="10"/>
        <v>0.78650758488888894</v>
      </c>
      <c r="Y84" s="24">
        <f t="shared" si="11"/>
        <v>0.77257420718374059</v>
      </c>
      <c r="Z84" s="30">
        <f t="shared" si="12"/>
        <v>0.79035208865128348</v>
      </c>
    </row>
    <row r="85" spans="1:26" x14ac:dyDescent="0.2">
      <c r="A85" s="22">
        <v>78</v>
      </c>
      <c r="B85" s="5" t="s">
        <v>110</v>
      </c>
      <c r="C85" s="28">
        <v>0.77194355214385224</v>
      </c>
      <c r="D85" s="8">
        <v>0.77</v>
      </c>
      <c r="F85" s="23">
        <v>73.841499999999996</v>
      </c>
      <c r="H85" s="23">
        <v>13.62443234</v>
      </c>
      <c r="I85" s="21" t="s">
        <v>239</v>
      </c>
      <c r="J85" s="23">
        <v>10.22815037</v>
      </c>
      <c r="L85" s="22">
        <v>15917.752829999999</v>
      </c>
      <c r="N85" s="22">
        <v>-3</v>
      </c>
      <c r="P85" s="22">
        <v>79</v>
      </c>
      <c r="T85" s="24">
        <f t="shared" si="7"/>
        <v>0.8283307692307692</v>
      </c>
      <c r="U85" s="24">
        <f t="shared" si="13"/>
        <v>0.75691290777777775</v>
      </c>
      <c r="V85" s="24">
        <f t="shared" si="8"/>
        <v>0.68187669133333328</v>
      </c>
      <c r="W85" s="24">
        <f t="shared" si="9"/>
        <v>0.76585559575857143</v>
      </c>
      <c r="X85" s="24">
        <f t="shared" si="10"/>
        <v>0.71939479955555552</v>
      </c>
      <c r="Y85" s="24">
        <f t="shared" si="11"/>
        <v>0.76990887508985739</v>
      </c>
      <c r="Z85" s="30">
        <f t="shared" si="12"/>
        <v>0.77194355214385224</v>
      </c>
    </row>
    <row r="86" spans="1:26" x14ac:dyDescent="0.2">
      <c r="A86" s="22">
        <v>79</v>
      </c>
      <c r="B86" s="5" t="s">
        <v>32</v>
      </c>
      <c r="C86" s="28">
        <v>0.76224591434205857</v>
      </c>
      <c r="D86" s="8">
        <v>0.76800000000000002</v>
      </c>
      <c r="F86" s="23">
        <v>78.210700000000003</v>
      </c>
      <c r="H86" s="23">
        <v>14.2361149</v>
      </c>
      <c r="I86" s="21" t="s">
        <v>239</v>
      </c>
      <c r="J86" s="23">
        <v>7.6001184459999998</v>
      </c>
      <c r="K86" s="21" t="s">
        <v>249</v>
      </c>
      <c r="L86" s="22">
        <v>17504.399689999998</v>
      </c>
      <c r="N86" s="22">
        <v>-8</v>
      </c>
      <c r="P86" s="22">
        <v>82</v>
      </c>
      <c r="T86" s="24">
        <f t="shared" si="7"/>
        <v>0.89554923076923076</v>
      </c>
      <c r="U86" s="24">
        <f t="shared" si="13"/>
        <v>0.79089527222222222</v>
      </c>
      <c r="V86" s="24">
        <f t="shared" si="8"/>
        <v>0.50667456306666669</v>
      </c>
      <c r="W86" s="24">
        <f t="shared" si="9"/>
        <v>0.78020849498872669</v>
      </c>
      <c r="X86" s="24">
        <f t="shared" si="10"/>
        <v>0.64878491764444446</v>
      </c>
      <c r="Y86" s="24">
        <f t="shared" si="11"/>
        <v>0.76818701476694418</v>
      </c>
      <c r="Z86" s="30">
        <f t="shared" si="12"/>
        <v>0.76224591434205857</v>
      </c>
    </row>
    <row r="87" spans="1:26" x14ac:dyDescent="0.2">
      <c r="A87" s="22">
        <v>80</v>
      </c>
      <c r="B87" s="5" t="s">
        <v>48</v>
      </c>
      <c r="C87" s="28">
        <v>0.75920687424614453</v>
      </c>
      <c r="D87" s="8">
        <v>0.76700000000000002</v>
      </c>
      <c r="F87" s="23">
        <v>72.614599999999996</v>
      </c>
      <c r="H87" s="23">
        <v>14.466558020000001</v>
      </c>
      <c r="I87" s="21" t="s">
        <v>239</v>
      </c>
      <c r="J87" s="23">
        <v>9.3068641070000009</v>
      </c>
      <c r="K87" s="21" t="s">
        <v>250</v>
      </c>
      <c r="L87" s="22">
        <v>17989.60037</v>
      </c>
      <c r="N87" s="22">
        <v>-11</v>
      </c>
      <c r="P87" s="22">
        <v>82</v>
      </c>
      <c r="T87" s="24">
        <f t="shared" si="7"/>
        <v>0.80945538461538458</v>
      </c>
      <c r="U87" s="24">
        <f t="shared" si="13"/>
        <v>0.80369766777777785</v>
      </c>
      <c r="V87" s="24">
        <f t="shared" si="8"/>
        <v>0.62045760713333342</v>
      </c>
      <c r="W87" s="24">
        <f t="shared" si="9"/>
        <v>0.78433859637382264</v>
      </c>
      <c r="X87" s="24">
        <f t="shared" si="10"/>
        <v>0.71207763745555563</v>
      </c>
      <c r="Y87" s="24">
        <f t="shared" si="11"/>
        <v>0.76749334210829745</v>
      </c>
      <c r="Z87" s="30">
        <f t="shared" si="12"/>
        <v>0.75920687424614453</v>
      </c>
    </row>
    <row r="88" spans="1:26" x14ac:dyDescent="0.2">
      <c r="A88" s="22">
        <v>80</v>
      </c>
      <c r="B88" s="5" t="s">
        <v>195</v>
      </c>
      <c r="C88" s="28">
        <v>0.77291664388572301</v>
      </c>
      <c r="D88" s="8">
        <v>0.76700000000000002</v>
      </c>
      <c r="F88" s="23">
        <v>68.8459</v>
      </c>
      <c r="H88" s="23">
        <v>14.43299961</v>
      </c>
      <c r="J88" s="23">
        <v>11.82159042</v>
      </c>
      <c r="L88" s="22">
        <v>14875.331889999999</v>
      </c>
      <c r="N88" s="22">
        <v>-1</v>
      </c>
      <c r="P88" s="22">
        <v>81</v>
      </c>
      <c r="T88" s="24">
        <f t="shared" si="7"/>
        <v>0.75147538461538466</v>
      </c>
      <c r="U88" s="24">
        <f t="shared" si="13"/>
        <v>0.8018333116666666</v>
      </c>
      <c r="V88" s="24">
        <f t="shared" si="8"/>
        <v>0.78810602799999996</v>
      </c>
      <c r="W88" s="24">
        <f t="shared" si="9"/>
        <v>0.75562447726032833</v>
      </c>
      <c r="X88" s="24">
        <f t="shared" si="10"/>
        <v>0.79496966983333328</v>
      </c>
      <c r="Y88" s="24">
        <f t="shared" si="11"/>
        <v>0.76710906029783943</v>
      </c>
      <c r="Z88" s="30">
        <f t="shared" si="12"/>
        <v>0.77291664388572301</v>
      </c>
    </row>
    <row r="89" spans="1:26" x14ac:dyDescent="0.2">
      <c r="A89" s="22">
        <v>80</v>
      </c>
      <c r="B89" s="5" t="s">
        <v>134</v>
      </c>
      <c r="C89" s="28">
        <v>0.77796398921735077</v>
      </c>
      <c r="D89" s="8">
        <v>0.76700000000000002</v>
      </c>
      <c r="F89" s="23">
        <v>66.020399999999995</v>
      </c>
      <c r="H89" s="23">
        <v>15.784319999999999</v>
      </c>
      <c r="I89" s="21" t="s">
        <v>239</v>
      </c>
      <c r="J89" s="23">
        <v>12.491429999999999</v>
      </c>
      <c r="K89" s="21" t="s">
        <v>251</v>
      </c>
      <c r="L89" s="22">
        <v>13818.678690000001</v>
      </c>
      <c r="N89" s="22">
        <v>5</v>
      </c>
      <c r="P89" s="22">
        <v>80</v>
      </c>
      <c r="T89" s="24">
        <f t="shared" si="7"/>
        <v>0.70800615384615373</v>
      </c>
      <c r="U89" s="24">
        <f t="shared" si="13"/>
        <v>0.87690666666666661</v>
      </c>
      <c r="V89" s="24">
        <f t="shared" si="8"/>
        <v>0.832762</v>
      </c>
      <c r="W89" s="24">
        <f t="shared" si="9"/>
        <v>0.74449422906118623</v>
      </c>
      <c r="X89" s="24">
        <f t="shared" si="10"/>
        <v>0.85483433333333325</v>
      </c>
      <c r="Y89" s="24">
        <f t="shared" si="11"/>
        <v>0.76664347137086386</v>
      </c>
      <c r="Z89" s="30">
        <f t="shared" si="12"/>
        <v>0.77796398921735077</v>
      </c>
    </row>
    <row r="90" spans="1:26" x14ac:dyDescent="0.2">
      <c r="A90" s="22">
        <v>83</v>
      </c>
      <c r="B90" s="5" t="s">
        <v>41</v>
      </c>
      <c r="C90" s="28">
        <v>0.8218290241937819</v>
      </c>
      <c r="D90" s="8">
        <v>0.76400000000000001</v>
      </c>
      <c r="F90" s="23">
        <v>73.682900000000004</v>
      </c>
      <c r="H90" s="23">
        <v>14.44305992</v>
      </c>
      <c r="J90" s="23">
        <v>12.497734380000001</v>
      </c>
      <c r="K90" s="21" t="s">
        <v>239</v>
      </c>
      <c r="L90" s="22">
        <v>7878.8474820000001</v>
      </c>
      <c r="M90" s="21" t="s">
        <v>252</v>
      </c>
      <c r="N90" s="22">
        <v>37</v>
      </c>
      <c r="P90" s="22">
        <v>73</v>
      </c>
      <c r="T90" s="24">
        <f t="shared" si="7"/>
        <v>0.82589076923076932</v>
      </c>
      <c r="U90" s="24">
        <f t="shared" si="13"/>
        <v>0.80239221777777781</v>
      </c>
      <c r="V90" s="24">
        <f t="shared" si="8"/>
        <v>0.83318229200000005</v>
      </c>
      <c r="W90" s="24">
        <f t="shared" si="9"/>
        <v>0.65962514179298948</v>
      </c>
      <c r="X90" s="24">
        <f t="shared" si="10"/>
        <v>0.81778725488888893</v>
      </c>
      <c r="Y90" s="24">
        <f t="shared" si="11"/>
        <v>0.76375379904001905</v>
      </c>
      <c r="Z90" s="30">
        <f t="shared" si="12"/>
        <v>0.8218290241937819</v>
      </c>
    </row>
    <row r="91" spans="1:26" x14ac:dyDescent="0.2">
      <c r="A91" s="22">
        <v>84</v>
      </c>
      <c r="B91" s="5" t="s">
        <v>132</v>
      </c>
      <c r="C91" s="28">
        <v>0.78099464862787482</v>
      </c>
      <c r="D91" s="8">
        <v>0.76200000000000001</v>
      </c>
      <c r="F91" s="23">
        <v>72.376900000000006</v>
      </c>
      <c r="H91" s="23">
        <v>15.387733539999999</v>
      </c>
      <c r="I91" s="21" t="s">
        <v>239</v>
      </c>
      <c r="J91" s="23">
        <v>9.8855188629999997</v>
      </c>
      <c r="K91" s="21" t="s">
        <v>239</v>
      </c>
      <c r="L91" s="22">
        <v>12245.89366</v>
      </c>
      <c r="N91" s="22">
        <v>13</v>
      </c>
      <c r="P91" s="22">
        <v>85</v>
      </c>
      <c r="T91" s="24">
        <f t="shared" si="7"/>
        <v>0.80579846153846169</v>
      </c>
      <c r="U91" s="24">
        <f t="shared" si="13"/>
        <v>0.85487408555555555</v>
      </c>
      <c r="V91" s="24">
        <f t="shared" si="8"/>
        <v>0.6590345908666666</v>
      </c>
      <c r="W91" s="24">
        <f t="shared" si="9"/>
        <v>0.72624208409322144</v>
      </c>
      <c r="X91" s="24">
        <f t="shared" si="10"/>
        <v>0.75695433821111102</v>
      </c>
      <c r="Y91" s="24">
        <f t="shared" si="11"/>
        <v>0.76229986460512578</v>
      </c>
      <c r="Z91" s="30">
        <f t="shared" si="12"/>
        <v>0.78099464862787482</v>
      </c>
    </row>
    <row r="92" spans="1:26" x14ac:dyDescent="0.2">
      <c r="A92" s="22">
        <v>85</v>
      </c>
      <c r="B92" s="5" t="s">
        <v>7</v>
      </c>
      <c r="C92" s="28">
        <v>0.77078980725118951</v>
      </c>
      <c r="D92" s="8">
        <v>0.75900000000000001</v>
      </c>
      <c r="F92" s="23">
        <v>72.043099999999995</v>
      </c>
      <c r="H92" s="23">
        <v>13.11676025</v>
      </c>
      <c r="J92" s="23">
        <v>11.33030033</v>
      </c>
      <c r="L92" s="22">
        <v>13157.993899999999</v>
      </c>
      <c r="N92" s="22">
        <v>4</v>
      </c>
      <c r="P92" s="22">
        <v>87</v>
      </c>
      <c r="T92" s="24">
        <f t="shared" si="7"/>
        <v>0.80066307692307681</v>
      </c>
      <c r="U92" s="24">
        <f t="shared" si="13"/>
        <v>0.72870890277777778</v>
      </c>
      <c r="V92" s="24">
        <f t="shared" si="8"/>
        <v>0.75535335533333336</v>
      </c>
      <c r="W92" s="24">
        <f t="shared" si="9"/>
        <v>0.73709374742985745</v>
      </c>
      <c r="X92" s="24">
        <f t="shared" si="10"/>
        <v>0.74203112905555557</v>
      </c>
      <c r="Y92" s="24">
        <f t="shared" si="11"/>
        <v>0.75939001846519738</v>
      </c>
      <c r="Z92" s="30">
        <f t="shared" si="12"/>
        <v>0.77078980725118951</v>
      </c>
    </row>
    <row r="93" spans="1:26" x14ac:dyDescent="0.2">
      <c r="A93" s="22">
        <v>86</v>
      </c>
      <c r="B93" s="5" t="s">
        <v>108</v>
      </c>
      <c r="C93" s="28">
        <v>0.74592919766905397</v>
      </c>
      <c r="D93" s="8">
        <v>0.75800000000000001</v>
      </c>
      <c r="F93" s="23">
        <v>70.212699999999998</v>
      </c>
      <c r="H93" s="23">
        <v>14.86443996</v>
      </c>
      <c r="J93" s="23">
        <v>9.2210502620000003</v>
      </c>
      <c r="L93" s="22">
        <v>17896.294979999999</v>
      </c>
      <c r="N93" s="22">
        <v>-16</v>
      </c>
      <c r="P93" s="22">
        <v>88</v>
      </c>
      <c r="T93" s="24">
        <f t="shared" si="7"/>
        <v>0.77250307692307685</v>
      </c>
      <c r="U93" s="24">
        <f t="shared" si="13"/>
        <v>0.82580222000000003</v>
      </c>
      <c r="V93" s="24">
        <f t="shared" si="8"/>
        <v>0.61473668413333338</v>
      </c>
      <c r="W93" s="24">
        <f t="shared" si="9"/>
        <v>0.78355308744050056</v>
      </c>
      <c r="X93" s="24">
        <f t="shared" si="10"/>
        <v>0.7202694520666667</v>
      </c>
      <c r="Y93" s="24">
        <f t="shared" si="11"/>
        <v>0.75826535456542132</v>
      </c>
      <c r="Z93" s="30">
        <f t="shared" si="12"/>
        <v>0.74592919766905397</v>
      </c>
    </row>
    <row r="94" spans="1:26" x14ac:dyDescent="0.2">
      <c r="A94" s="22">
        <v>87</v>
      </c>
      <c r="B94" s="5" t="s">
        <v>23</v>
      </c>
      <c r="C94" s="28">
        <v>0.75600572143496547</v>
      </c>
      <c r="D94" s="8">
        <v>0.754</v>
      </c>
      <c r="F94" s="23">
        <v>72.750399999999999</v>
      </c>
      <c r="H94" s="23">
        <v>15.599060059999999</v>
      </c>
      <c r="J94" s="23">
        <v>8.128813955</v>
      </c>
      <c r="K94" s="21" t="s">
        <v>239</v>
      </c>
      <c r="L94" s="22">
        <v>14369.88848</v>
      </c>
      <c r="N94" s="22">
        <v>-5</v>
      </c>
      <c r="P94" s="22">
        <v>86</v>
      </c>
      <c r="T94" s="24">
        <f t="shared" si="7"/>
        <v>0.81154461538461542</v>
      </c>
      <c r="U94" s="24">
        <f t="shared" si="13"/>
        <v>0.86661444777777774</v>
      </c>
      <c r="V94" s="24">
        <f t="shared" si="8"/>
        <v>0.54192093033333333</v>
      </c>
      <c r="W94" s="24">
        <f t="shared" si="9"/>
        <v>0.75040258279048688</v>
      </c>
      <c r="X94" s="24">
        <f t="shared" si="10"/>
        <v>0.70426768905555548</v>
      </c>
      <c r="Y94" s="24">
        <f t="shared" si="11"/>
        <v>0.75413337527364677</v>
      </c>
      <c r="Z94" s="30">
        <f t="shared" si="12"/>
        <v>0.75600572143496547</v>
      </c>
    </row>
    <row r="95" spans="1:26" x14ac:dyDescent="0.2">
      <c r="A95" s="22">
        <v>88</v>
      </c>
      <c r="B95" s="5" t="s">
        <v>37</v>
      </c>
      <c r="C95" s="28">
        <v>0.75245191951352464</v>
      </c>
      <c r="D95" s="8">
        <v>0.752</v>
      </c>
      <c r="F95" s="23">
        <v>72.829599999999999</v>
      </c>
      <c r="H95" s="23">
        <v>14.44274998</v>
      </c>
      <c r="J95" s="23">
        <v>8.8628597259999999</v>
      </c>
      <c r="L95" s="22">
        <v>14384.356659999999</v>
      </c>
      <c r="N95" s="22">
        <v>-7</v>
      </c>
      <c r="P95" s="22">
        <v>88</v>
      </c>
      <c r="T95" s="24">
        <f t="shared" si="7"/>
        <v>0.81276307692307692</v>
      </c>
      <c r="U95" s="24">
        <f t="shared" si="13"/>
        <v>0.80237499888888886</v>
      </c>
      <c r="V95" s="24">
        <f t="shared" si="8"/>
        <v>0.59085731506666661</v>
      </c>
      <c r="W95" s="24">
        <f t="shared" si="9"/>
        <v>0.75055459524537371</v>
      </c>
      <c r="X95" s="24">
        <f t="shared" si="10"/>
        <v>0.69661615697777779</v>
      </c>
      <c r="Y95" s="24">
        <f t="shared" si="11"/>
        <v>0.75181894577319419</v>
      </c>
      <c r="Z95" s="30">
        <f t="shared" si="12"/>
        <v>0.75245191951352464</v>
      </c>
    </row>
    <row r="96" spans="1:26" x14ac:dyDescent="0.2">
      <c r="A96" s="22">
        <v>89</v>
      </c>
      <c r="B96" s="5" t="s">
        <v>196</v>
      </c>
      <c r="C96" s="28">
        <v>0.76609578429260883</v>
      </c>
      <c r="D96" s="8">
        <v>0.751</v>
      </c>
      <c r="F96" s="23">
        <v>69.629099999999994</v>
      </c>
      <c r="H96" s="23">
        <v>14.67220567</v>
      </c>
      <c r="I96" s="21" t="s">
        <v>239</v>
      </c>
      <c r="J96" s="23">
        <v>10.833430290000001</v>
      </c>
      <c r="L96" s="22">
        <v>11961.08792</v>
      </c>
      <c r="N96" s="22">
        <v>11</v>
      </c>
      <c r="P96" s="22">
        <v>82</v>
      </c>
      <c r="T96" s="24">
        <f t="shared" si="7"/>
        <v>0.76352461538461525</v>
      </c>
      <c r="U96" s="24">
        <f t="shared" si="13"/>
        <v>0.81512253722222228</v>
      </c>
      <c r="V96" s="24">
        <f t="shared" si="8"/>
        <v>0.72222868600000001</v>
      </c>
      <c r="W96" s="24">
        <f t="shared" si="9"/>
        <v>0.72268744639725824</v>
      </c>
      <c r="X96" s="24">
        <f t="shared" si="10"/>
        <v>0.76867561161111109</v>
      </c>
      <c r="Y96" s="24">
        <f t="shared" si="11"/>
        <v>0.75134410835858401</v>
      </c>
      <c r="Z96" s="30">
        <f t="shared" si="12"/>
        <v>0.76609578429260883</v>
      </c>
    </row>
    <row r="97" spans="1:26" x14ac:dyDescent="0.2">
      <c r="A97" s="22">
        <v>90</v>
      </c>
      <c r="B97" s="5" t="s">
        <v>107</v>
      </c>
      <c r="C97" s="28">
        <v>0.74063043641115323</v>
      </c>
      <c r="D97" s="8">
        <v>0.747</v>
      </c>
      <c r="F97" s="23">
        <v>79.918199999999999</v>
      </c>
      <c r="H97" s="23">
        <v>12.635609629999999</v>
      </c>
      <c r="J97" s="23">
        <v>7.3220000000000001</v>
      </c>
      <c r="L97" s="22">
        <v>15448.12788</v>
      </c>
      <c r="N97" s="22">
        <v>-14</v>
      </c>
      <c r="P97" s="22">
        <v>97</v>
      </c>
      <c r="T97" s="24">
        <f t="shared" si="7"/>
        <v>0.92181846153846148</v>
      </c>
      <c r="U97" s="24">
        <f t="shared" si="13"/>
        <v>0.70197831277777778</v>
      </c>
      <c r="V97" s="24">
        <f t="shared" si="8"/>
        <v>0.48813333333333336</v>
      </c>
      <c r="W97" s="24">
        <f t="shared" si="9"/>
        <v>0.76133190056093025</v>
      </c>
      <c r="X97" s="24">
        <f t="shared" si="10"/>
        <v>0.5950558230555556</v>
      </c>
      <c r="Y97" s="24">
        <f t="shared" si="11"/>
        <v>0.74746761241951232</v>
      </c>
      <c r="Z97" s="30">
        <f t="shared" si="12"/>
        <v>0.74063043641115323</v>
      </c>
    </row>
    <row r="98" spans="1:26" x14ac:dyDescent="0.2">
      <c r="A98" s="22">
        <v>91</v>
      </c>
      <c r="B98" s="5" t="s">
        <v>49</v>
      </c>
      <c r="C98" s="28">
        <v>0.76530527947331184</v>
      </c>
      <c r="D98" s="8">
        <v>0.745</v>
      </c>
      <c r="F98" s="23">
        <v>76.3767</v>
      </c>
      <c r="H98" s="23">
        <v>14.62689602</v>
      </c>
      <c r="I98" s="21" t="s">
        <v>248</v>
      </c>
      <c r="J98" s="23">
        <v>8.0692843970000006</v>
      </c>
      <c r="K98" s="21" t="s">
        <v>239</v>
      </c>
      <c r="L98" s="22">
        <v>10800.22546</v>
      </c>
      <c r="N98" s="22">
        <v>13</v>
      </c>
      <c r="P98" s="22">
        <v>96</v>
      </c>
      <c r="T98" s="24">
        <f t="shared" si="7"/>
        <v>0.86733384615384612</v>
      </c>
      <c r="U98" s="24">
        <f t="shared" si="13"/>
        <v>0.81260533444444449</v>
      </c>
      <c r="V98" s="24">
        <f t="shared" si="8"/>
        <v>0.53795229313333337</v>
      </c>
      <c r="W98" s="24">
        <f t="shared" si="9"/>
        <v>0.70726591032460917</v>
      </c>
      <c r="X98" s="24">
        <f t="shared" si="10"/>
        <v>0.67527881378888899</v>
      </c>
      <c r="Y98" s="24">
        <f t="shared" si="11"/>
        <v>0.74544804743642623</v>
      </c>
      <c r="Z98" s="30">
        <f t="shared" si="12"/>
        <v>0.76530527947331184</v>
      </c>
    </row>
    <row r="99" spans="1:26" x14ac:dyDescent="0.2">
      <c r="A99" s="22">
        <v>91</v>
      </c>
      <c r="B99" s="5" t="s">
        <v>11</v>
      </c>
      <c r="C99" s="28">
        <v>0.74272521294721527</v>
      </c>
      <c r="D99" s="8">
        <v>0.745</v>
      </c>
      <c r="F99" s="23">
        <v>69.365799999999993</v>
      </c>
      <c r="H99" s="23">
        <v>13.496890069999999</v>
      </c>
      <c r="J99" s="23">
        <v>10.5429697</v>
      </c>
      <c r="L99" s="22">
        <v>14256.744559999999</v>
      </c>
      <c r="N99" s="22">
        <v>-8</v>
      </c>
      <c r="P99" s="22">
        <v>100</v>
      </c>
      <c r="T99" s="24">
        <f t="shared" si="7"/>
        <v>0.75947384615384605</v>
      </c>
      <c r="U99" s="24">
        <f t="shared" si="13"/>
        <v>0.74982722611111108</v>
      </c>
      <c r="V99" s="24">
        <f t="shared" si="8"/>
        <v>0.7028646466666667</v>
      </c>
      <c r="W99" s="24">
        <f t="shared" si="9"/>
        <v>0.74920851106298503</v>
      </c>
      <c r="X99" s="24">
        <f t="shared" si="10"/>
        <v>0.72634593638888889</v>
      </c>
      <c r="Y99" s="24">
        <f t="shared" si="11"/>
        <v>0.74488005450992578</v>
      </c>
      <c r="Z99" s="30">
        <f t="shared" si="12"/>
        <v>0.74272521294721527</v>
      </c>
    </row>
    <row r="100" spans="1:26" x14ac:dyDescent="0.2">
      <c r="A100" s="22">
        <v>91</v>
      </c>
      <c r="B100" s="5" t="s">
        <v>166</v>
      </c>
      <c r="C100" s="28">
        <v>0.80470806498592884</v>
      </c>
      <c r="D100" s="8">
        <v>0.745</v>
      </c>
      <c r="F100" s="23">
        <v>70.985699999999994</v>
      </c>
      <c r="H100" s="23">
        <v>16.04857063</v>
      </c>
      <c r="J100" s="23">
        <v>11.392594000000001</v>
      </c>
      <c r="K100" s="21" t="s">
        <v>249</v>
      </c>
      <c r="L100" s="22">
        <v>6822.03125</v>
      </c>
      <c r="N100" s="22">
        <v>34</v>
      </c>
      <c r="P100" s="22">
        <v>90</v>
      </c>
      <c r="T100" s="24">
        <f t="shared" si="7"/>
        <v>0.78439538461538449</v>
      </c>
      <c r="U100" s="24">
        <f t="shared" si="13"/>
        <v>0.89158725722222221</v>
      </c>
      <c r="V100" s="24">
        <f t="shared" si="8"/>
        <v>0.75950626666666676</v>
      </c>
      <c r="W100" s="24">
        <f t="shared" si="9"/>
        <v>0.63786943527793571</v>
      </c>
      <c r="X100" s="24">
        <f t="shared" si="10"/>
        <v>0.82554676194444454</v>
      </c>
      <c r="Y100" s="24">
        <f t="shared" si="11"/>
        <v>0.74473683284397973</v>
      </c>
      <c r="Z100" s="30">
        <f t="shared" si="12"/>
        <v>0.80470806498592884</v>
      </c>
    </row>
    <row r="101" spans="1:26" x14ac:dyDescent="0.2">
      <c r="A101" s="22">
        <v>91</v>
      </c>
      <c r="B101" s="5" t="s">
        <v>164</v>
      </c>
      <c r="C101" s="28">
        <v>0.75008408569989293</v>
      </c>
      <c r="D101" s="8">
        <v>0.745</v>
      </c>
      <c r="F101" s="23">
        <v>69.264399999999995</v>
      </c>
      <c r="H101" s="23">
        <v>13.21039963</v>
      </c>
      <c r="J101" s="23">
        <v>11.26139</v>
      </c>
      <c r="L101" s="22">
        <v>13020.7155</v>
      </c>
      <c r="N101" s="22">
        <v>-1</v>
      </c>
      <c r="P101" s="22">
        <v>93</v>
      </c>
      <c r="T101" s="24">
        <f t="shared" si="7"/>
        <v>0.75791384615384605</v>
      </c>
      <c r="U101" s="24">
        <f t="shared" si="13"/>
        <v>0.73391109055555548</v>
      </c>
      <c r="V101" s="24">
        <f t="shared" si="8"/>
        <v>0.75075933333333333</v>
      </c>
      <c r="W101" s="24">
        <f t="shared" si="9"/>
        <v>0.73550949215765027</v>
      </c>
      <c r="X101" s="24">
        <f t="shared" si="10"/>
        <v>0.74233521194444441</v>
      </c>
      <c r="Y101" s="24">
        <f t="shared" si="11"/>
        <v>0.7451940778003493</v>
      </c>
      <c r="Z101" s="30">
        <f t="shared" si="12"/>
        <v>0.75008408569989293</v>
      </c>
    </row>
    <row r="102" spans="1:26" x14ac:dyDescent="0.2">
      <c r="A102" s="22">
        <v>95</v>
      </c>
      <c r="B102" s="5" t="s">
        <v>50</v>
      </c>
      <c r="C102" s="28">
        <v>0.76032500222624444</v>
      </c>
      <c r="D102" s="8">
        <v>0.74</v>
      </c>
      <c r="F102" s="23">
        <v>73.67</v>
      </c>
      <c r="H102" s="23">
        <v>14.62423038</v>
      </c>
      <c r="J102" s="23">
        <v>8.8171195979999997</v>
      </c>
      <c r="L102" s="22">
        <v>10311.632729999999</v>
      </c>
      <c r="N102" s="22">
        <v>11</v>
      </c>
      <c r="P102" s="22">
        <v>99</v>
      </c>
      <c r="T102" s="24">
        <f t="shared" si="7"/>
        <v>0.82569230769230773</v>
      </c>
      <c r="U102" s="24">
        <f t="shared" si="13"/>
        <v>0.81245724333333336</v>
      </c>
      <c r="V102" s="24">
        <f t="shared" si="8"/>
        <v>0.5878079732</v>
      </c>
      <c r="W102" s="24">
        <f t="shared" si="9"/>
        <v>0.70027288182194281</v>
      </c>
      <c r="X102" s="24">
        <f t="shared" si="10"/>
        <v>0.70013260826666668</v>
      </c>
      <c r="Y102" s="24">
        <f t="shared" si="11"/>
        <v>0.73975620632393269</v>
      </c>
      <c r="Z102" s="30">
        <f t="shared" si="12"/>
        <v>0.76032500222624444</v>
      </c>
    </row>
    <row r="103" spans="1:26" x14ac:dyDescent="0.2">
      <c r="A103" s="22">
        <v>96</v>
      </c>
      <c r="B103" s="5" t="s">
        <v>115</v>
      </c>
      <c r="C103" s="28">
        <v>0.75675916713691893</v>
      </c>
      <c r="D103" s="8">
        <v>0.73899999999999999</v>
      </c>
      <c r="F103" s="23">
        <v>70.975399999999993</v>
      </c>
      <c r="H103" s="23">
        <v>14.980349540000001</v>
      </c>
      <c r="J103" s="23">
        <v>9.4237003329999993</v>
      </c>
      <c r="L103" s="22">
        <v>10588.22532</v>
      </c>
      <c r="N103" s="22">
        <v>9</v>
      </c>
      <c r="P103" s="22">
        <v>90</v>
      </c>
      <c r="T103" s="24">
        <f t="shared" si="7"/>
        <v>0.78423692307692294</v>
      </c>
      <c r="U103" s="24">
        <f t="shared" si="13"/>
        <v>0.8322416411111111</v>
      </c>
      <c r="V103" s="24">
        <f t="shared" si="8"/>
        <v>0.62824668886666657</v>
      </c>
      <c r="W103" s="24">
        <f t="shared" si="9"/>
        <v>0.70427131428523393</v>
      </c>
      <c r="X103" s="24">
        <f t="shared" si="10"/>
        <v>0.73024416498888889</v>
      </c>
      <c r="Y103" s="24">
        <f t="shared" si="11"/>
        <v>0.73884237135940312</v>
      </c>
      <c r="Z103" s="30">
        <f t="shared" si="12"/>
        <v>0.75675916713691893</v>
      </c>
    </row>
    <row r="104" spans="1:26" x14ac:dyDescent="0.2">
      <c r="A104" s="22">
        <v>97</v>
      </c>
      <c r="B104" s="5" t="s">
        <v>197</v>
      </c>
      <c r="C104" s="28">
        <v>0.73649799588337295</v>
      </c>
      <c r="D104" s="8">
        <v>0.73099999999999998</v>
      </c>
      <c r="F104" s="23">
        <v>70.220699999999994</v>
      </c>
      <c r="H104" s="23">
        <v>13.78649972</v>
      </c>
      <c r="I104" s="21" t="s">
        <v>239</v>
      </c>
      <c r="J104" s="23">
        <v>9.5730261740000007</v>
      </c>
      <c r="K104" s="21" t="s">
        <v>239</v>
      </c>
      <c r="L104" s="22">
        <v>11731.690559999999</v>
      </c>
      <c r="N104" s="22">
        <v>4</v>
      </c>
      <c r="P104" s="22">
        <v>97</v>
      </c>
      <c r="T104" s="24">
        <f t="shared" si="7"/>
        <v>0.77262615384615374</v>
      </c>
      <c r="U104" s="24">
        <f t="shared" si="13"/>
        <v>0.76591665111111107</v>
      </c>
      <c r="V104" s="24">
        <f t="shared" si="8"/>
        <v>0.63820174493333337</v>
      </c>
      <c r="W104" s="24">
        <f t="shared" si="9"/>
        <v>0.71976226234727836</v>
      </c>
      <c r="X104" s="24">
        <f t="shared" si="10"/>
        <v>0.70205919802222216</v>
      </c>
      <c r="Y104" s="24">
        <f t="shared" si="11"/>
        <v>0.73087662165244038</v>
      </c>
      <c r="Z104" s="30">
        <f t="shared" si="12"/>
        <v>0.73649799588337295</v>
      </c>
    </row>
    <row r="105" spans="1:26" x14ac:dyDescent="0.2">
      <c r="A105" s="22">
        <v>97</v>
      </c>
      <c r="B105" s="5" t="s">
        <v>168</v>
      </c>
      <c r="C105" s="28">
        <v>0.74792748525441144</v>
      </c>
      <c r="D105" s="8">
        <v>0.73099999999999998</v>
      </c>
      <c r="F105" s="23">
        <v>73.771900000000002</v>
      </c>
      <c r="H105" s="23">
        <v>15.425382239999999</v>
      </c>
      <c r="I105" s="21" t="s">
        <v>239</v>
      </c>
      <c r="J105" s="23">
        <v>7.4315986140000003</v>
      </c>
      <c r="K105" s="21" t="s">
        <v>239</v>
      </c>
      <c r="L105" s="22">
        <v>10257.54477</v>
      </c>
      <c r="N105" s="22">
        <v>10</v>
      </c>
      <c r="P105" s="22">
        <v>94</v>
      </c>
      <c r="T105" s="24">
        <f t="shared" si="7"/>
        <v>0.82726</v>
      </c>
      <c r="U105" s="24">
        <f t="shared" si="13"/>
        <v>0.85696567999999995</v>
      </c>
      <c r="V105" s="24">
        <f t="shared" si="8"/>
        <v>0.49543990760000001</v>
      </c>
      <c r="W105" s="24">
        <f t="shared" si="9"/>
        <v>0.69947845869168657</v>
      </c>
      <c r="X105" s="24">
        <f t="shared" si="10"/>
        <v>0.67620279379999992</v>
      </c>
      <c r="Y105" s="24">
        <f t="shared" si="11"/>
        <v>0.73141597835044714</v>
      </c>
      <c r="Z105" s="30">
        <f t="shared" si="12"/>
        <v>0.74792748525441144</v>
      </c>
    </row>
    <row r="106" spans="1:26" x14ac:dyDescent="0.2">
      <c r="A106" s="22">
        <v>99</v>
      </c>
      <c r="B106" s="5" t="s">
        <v>57</v>
      </c>
      <c r="C106" s="28">
        <v>0.748724984160689</v>
      </c>
      <c r="D106" s="8">
        <v>0.73</v>
      </c>
      <c r="F106" s="23">
        <v>67.114000000000004</v>
      </c>
      <c r="H106" s="23">
        <v>14.736789999999999</v>
      </c>
      <c r="I106" s="21" t="s">
        <v>239</v>
      </c>
      <c r="J106" s="23">
        <v>10.921547990000001</v>
      </c>
      <c r="K106" s="21" t="s">
        <v>239</v>
      </c>
      <c r="L106" s="22">
        <v>9980.1108660000009</v>
      </c>
      <c r="N106" s="22">
        <v>9</v>
      </c>
      <c r="P106" s="22">
        <v>94</v>
      </c>
      <c r="T106" s="24">
        <f t="shared" si="7"/>
        <v>0.72483076923076928</v>
      </c>
      <c r="U106" s="24">
        <f t="shared" si="13"/>
        <v>0.8187105555555555</v>
      </c>
      <c r="V106" s="24">
        <f t="shared" si="8"/>
        <v>0.72810319933333334</v>
      </c>
      <c r="W106" s="24">
        <f t="shared" si="9"/>
        <v>0.69533661463630891</v>
      </c>
      <c r="X106" s="24">
        <f t="shared" si="10"/>
        <v>0.77340687744444447</v>
      </c>
      <c r="Y106" s="24">
        <f t="shared" si="11"/>
        <v>0.73048827552434314</v>
      </c>
      <c r="Z106" s="30">
        <f t="shared" si="12"/>
        <v>0.748724984160689</v>
      </c>
    </row>
    <row r="107" spans="1:26" x14ac:dyDescent="0.2">
      <c r="A107" s="22">
        <v>99</v>
      </c>
      <c r="B107" s="5" t="s">
        <v>154</v>
      </c>
      <c r="C107" s="28">
        <v>0.72947236083696276</v>
      </c>
      <c r="D107" s="8">
        <v>0.73</v>
      </c>
      <c r="F107" s="23">
        <v>70.274299999999997</v>
      </c>
      <c r="H107" s="23">
        <v>13.03564357</v>
      </c>
      <c r="I107" s="21" t="s">
        <v>248</v>
      </c>
      <c r="J107" s="23">
        <v>9.7768006300000003</v>
      </c>
      <c r="K107" s="21" t="s">
        <v>248</v>
      </c>
      <c r="L107" s="22">
        <v>12672.20033</v>
      </c>
      <c r="N107" s="22">
        <v>-6</v>
      </c>
      <c r="P107" s="22">
        <v>92</v>
      </c>
      <c r="T107" s="24">
        <f t="shared" si="7"/>
        <v>0.77345076923076916</v>
      </c>
      <c r="U107" s="24">
        <f t="shared" si="13"/>
        <v>0.7242024205555555</v>
      </c>
      <c r="V107" s="24">
        <f t="shared" si="8"/>
        <v>0.65178670866666666</v>
      </c>
      <c r="W107" s="24">
        <f t="shared" si="9"/>
        <v>0.73141120736168452</v>
      </c>
      <c r="X107" s="24">
        <f t="shared" si="10"/>
        <v>0.68799456461111108</v>
      </c>
      <c r="Y107" s="24">
        <f t="shared" si="11"/>
        <v>0.7301180712767138</v>
      </c>
      <c r="Z107" s="30">
        <f t="shared" si="12"/>
        <v>0.72947236083696276</v>
      </c>
    </row>
    <row r="108" spans="1:26" x14ac:dyDescent="0.2">
      <c r="A108" s="22">
        <v>101</v>
      </c>
      <c r="B108" s="5" t="s">
        <v>175</v>
      </c>
      <c r="C108" s="28">
        <v>0.76254236360711269</v>
      </c>
      <c r="D108" s="8">
        <v>0.72699999999999998</v>
      </c>
      <c r="F108" s="23">
        <v>70.861599999999996</v>
      </c>
      <c r="H108" s="23">
        <v>12.47714043</v>
      </c>
      <c r="J108" s="23">
        <v>11.89558983</v>
      </c>
      <c r="L108" s="22">
        <v>7916.7857249999997</v>
      </c>
      <c r="N108" s="22">
        <v>18</v>
      </c>
      <c r="P108" s="22">
        <v>107</v>
      </c>
      <c r="T108" s="24">
        <f t="shared" si="7"/>
        <v>0.78248615384615383</v>
      </c>
      <c r="U108" s="24">
        <f t="shared" si="13"/>
        <v>0.6931744683333334</v>
      </c>
      <c r="V108" s="24">
        <f t="shared" si="8"/>
        <v>0.79303932200000005</v>
      </c>
      <c r="W108" s="24">
        <f t="shared" si="9"/>
        <v>0.66035076006841509</v>
      </c>
      <c r="X108" s="24">
        <f t="shared" si="10"/>
        <v>0.74310689516666673</v>
      </c>
      <c r="Y108" s="24">
        <f t="shared" si="11"/>
        <v>0.72683228770872277</v>
      </c>
      <c r="Z108" s="30">
        <f t="shared" si="12"/>
        <v>0.76254236360711269</v>
      </c>
    </row>
    <row r="109" spans="1:26" x14ac:dyDescent="0.2">
      <c r="A109" s="22">
        <v>102</v>
      </c>
      <c r="B109" s="5" t="s">
        <v>46</v>
      </c>
      <c r="C109" s="28">
        <v>0.7218995578652081</v>
      </c>
      <c r="D109" s="8">
        <v>0.72</v>
      </c>
      <c r="F109" s="23">
        <v>72.813999999999993</v>
      </c>
      <c r="H109" s="23">
        <v>13.319186200000001</v>
      </c>
      <c r="I109" s="21" t="s">
        <v>239</v>
      </c>
      <c r="J109" s="23">
        <v>8.1421860000000006</v>
      </c>
      <c r="K109" s="21" t="s">
        <v>245</v>
      </c>
      <c r="L109" s="22">
        <v>11487.62422</v>
      </c>
      <c r="N109" s="22">
        <v>0</v>
      </c>
      <c r="P109" s="22">
        <v>106</v>
      </c>
      <c r="T109" s="24">
        <f t="shared" si="7"/>
        <v>0.81252307692307679</v>
      </c>
      <c r="U109" s="24">
        <f t="shared" si="13"/>
        <v>0.73995478888888888</v>
      </c>
      <c r="V109" s="24">
        <f t="shared" si="8"/>
        <v>0.54281240000000008</v>
      </c>
      <c r="W109" s="24">
        <f t="shared" si="9"/>
        <v>0.71658654611715589</v>
      </c>
      <c r="X109" s="24">
        <f t="shared" si="10"/>
        <v>0.64138359444444448</v>
      </c>
      <c r="Y109" s="24">
        <f t="shared" si="11"/>
        <v>0.72012419137228167</v>
      </c>
      <c r="Z109" s="30">
        <f t="shared" si="12"/>
        <v>0.7218995578652081</v>
      </c>
    </row>
    <row r="110" spans="1:26" x14ac:dyDescent="0.2">
      <c r="A110" s="22">
        <v>102</v>
      </c>
      <c r="B110" s="5" t="s">
        <v>84</v>
      </c>
      <c r="C110" s="28">
        <v>0.73315871685484413</v>
      </c>
      <c r="D110" s="8">
        <v>0.72</v>
      </c>
      <c r="F110" s="23">
        <v>74.256299999999996</v>
      </c>
      <c r="H110" s="23">
        <v>10.646559720000001</v>
      </c>
      <c r="J110" s="23">
        <v>10.446680069999999</v>
      </c>
      <c r="L110" s="22">
        <v>9923.7149740000004</v>
      </c>
      <c r="N110" s="22">
        <v>8</v>
      </c>
      <c r="P110" s="22">
        <v>104</v>
      </c>
      <c r="T110" s="24">
        <f t="shared" si="7"/>
        <v>0.83471230769230764</v>
      </c>
      <c r="U110" s="24">
        <f t="shared" si="13"/>
        <v>0.59147554000000002</v>
      </c>
      <c r="V110" s="24">
        <f t="shared" si="8"/>
        <v>0.69644533799999997</v>
      </c>
      <c r="W110" s="24">
        <f t="shared" si="9"/>
        <v>0.69448060377901322</v>
      </c>
      <c r="X110" s="24">
        <f t="shared" si="10"/>
        <v>0.643960439</v>
      </c>
      <c r="Y110" s="24">
        <f t="shared" si="11"/>
        <v>0.72003240441083249</v>
      </c>
      <c r="Z110" s="30">
        <f t="shared" si="12"/>
        <v>0.73315871685484413</v>
      </c>
    </row>
    <row r="111" spans="1:26" x14ac:dyDescent="0.2">
      <c r="A111" s="22">
        <v>104</v>
      </c>
      <c r="B111" s="5" t="s">
        <v>96</v>
      </c>
      <c r="C111" s="28">
        <v>0.69819985553032304</v>
      </c>
      <c r="D111" s="8">
        <v>0.71799999999999997</v>
      </c>
      <c r="F111" s="23">
        <v>71.911199999999994</v>
      </c>
      <c r="H111" s="23">
        <v>12.854279999999999</v>
      </c>
      <c r="I111" s="21" t="s">
        <v>247</v>
      </c>
      <c r="J111" s="23">
        <v>7.5999850000000002</v>
      </c>
      <c r="K111" s="21" t="s">
        <v>253</v>
      </c>
      <c r="L111" s="22">
        <v>15335.712</v>
      </c>
      <c r="N111" s="22">
        <v>-27</v>
      </c>
      <c r="P111" s="22">
        <v>117</v>
      </c>
      <c r="T111" s="24">
        <f t="shared" si="7"/>
        <v>0.79863384615384603</v>
      </c>
      <c r="U111" s="24">
        <f t="shared" si="13"/>
        <v>0.71412666666666658</v>
      </c>
      <c r="V111" s="24">
        <f t="shared" si="8"/>
        <v>0.50666566666666668</v>
      </c>
      <c r="W111" s="24">
        <f t="shared" si="9"/>
        <v>0.7602286503801452</v>
      </c>
      <c r="X111" s="24">
        <f t="shared" si="10"/>
        <v>0.61039616666666663</v>
      </c>
      <c r="Y111" s="24">
        <f t="shared" si="11"/>
        <v>0.71829236021634157</v>
      </c>
      <c r="Z111" s="30">
        <f t="shared" si="12"/>
        <v>0.69819985553032304</v>
      </c>
    </row>
    <row r="112" spans="1:26" x14ac:dyDescent="0.2">
      <c r="A112" s="22">
        <v>105</v>
      </c>
      <c r="B112" s="5" t="s">
        <v>138</v>
      </c>
      <c r="C112" s="28">
        <v>0.7123129236994914</v>
      </c>
      <c r="D112" s="8">
        <v>0.71699999999999997</v>
      </c>
      <c r="F112" s="23">
        <v>70.261700000000005</v>
      </c>
      <c r="H112" s="23">
        <v>12.987991129999999</v>
      </c>
      <c r="I112" s="21" t="s">
        <v>250</v>
      </c>
      <c r="J112" s="23">
        <v>8.861840248</v>
      </c>
      <c r="L112" s="22">
        <v>12349.286</v>
      </c>
      <c r="N112" s="22">
        <v>-10</v>
      </c>
      <c r="P112" s="22">
        <v>100</v>
      </c>
      <c r="T112" s="24">
        <f t="shared" si="7"/>
        <v>0.77325692307692317</v>
      </c>
      <c r="U112" s="24">
        <f t="shared" si="13"/>
        <v>0.7215550627777777</v>
      </c>
      <c r="V112" s="24">
        <f t="shared" si="8"/>
        <v>0.59078934986666665</v>
      </c>
      <c r="W112" s="24">
        <f t="shared" si="9"/>
        <v>0.72751209697812058</v>
      </c>
      <c r="X112" s="24">
        <f t="shared" si="10"/>
        <v>0.65617220632222217</v>
      </c>
      <c r="Y112" s="24">
        <f t="shared" si="11"/>
        <v>0.71734370080976995</v>
      </c>
      <c r="Z112" s="30">
        <f t="shared" si="12"/>
        <v>0.7123129236994914</v>
      </c>
    </row>
    <row r="113" spans="1:26" x14ac:dyDescent="0.2">
      <c r="A113" s="22">
        <v>106</v>
      </c>
      <c r="B113" s="5" t="s">
        <v>198</v>
      </c>
      <c r="C113" s="28">
        <v>0.7601208103541669</v>
      </c>
      <c r="D113" s="8">
        <v>0.71499999999999997</v>
      </c>
      <c r="F113" s="23">
        <v>73.472700000000003</v>
      </c>
      <c r="H113" s="23">
        <v>13.358010289999999</v>
      </c>
      <c r="J113" s="23">
        <v>9.9384803769999994</v>
      </c>
      <c r="L113" s="22">
        <v>6582.8994160000002</v>
      </c>
      <c r="N113" s="22">
        <v>21</v>
      </c>
      <c r="P113" s="22">
        <v>109</v>
      </c>
      <c r="T113" s="24">
        <f t="shared" si="7"/>
        <v>0.82265692307692317</v>
      </c>
      <c r="U113" s="24">
        <f t="shared" si="13"/>
        <v>0.74211168277777773</v>
      </c>
      <c r="V113" s="24">
        <f t="shared" si="8"/>
        <v>0.66256535846666664</v>
      </c>
      <c r="W113" s="24">
        <f t="shared" si="9"/>
        <v>0.63247946833530821</v>
      </c>
      <c r="X113" s="24">
        <f t="shared" si="10"/>
        <v>0.70233852062222213</v>
      </c>
      <c r="Y113" s="24">
        <f t="shared" si="11"/>
        <v>0.71494158549024067</v>
      </c>
      <c r="Z113" s="30">
        <f t="shared" si="12"/>
        <v>0.7601208103541669</v>
      </c>
    </row>
    <row r="114" spans="1:26" x14ac:dyDescent="0.2">
      <c r="A114" s="22">
        <v>106</v>
      </c>
      <c r="B114" s="5" t="s">
        <v>199</v>
      </c>
      <c r="C114" s="28">
        <v>0.71063461585529009</v>
      </c>
      <c r="D114" s="8">
        <v>0.71499999999999997</v>
      </c>
      <c r="F114" s="23">
        <v>71.111400000000003</v>
      </c>
      <c r="H114" s="23">
        <v>12.866109850000001</v>
      </c>
      <c r="J114" s="23">
        <v>8.5450401310000004</v>
      </c>
      <c r="L114" s="22">
        <v>12048.303809999999</v>
      </c>
      <c r="N114" s="22">
        <v>-7</v>
      </c>
      <c r="P114" s="22">
        <v>104</v>
      </c>
      <c r="T114" s="24">
        <f t="shared" si="7"/>
        <v>0.78632923076923078</v>
      </c>
      <c r="U114" s="24">
        <f t="shared" si="13"/>
        <v>0.71478388055555564</v>
      </c>
      <c r="V114" s="24">
        <f t="shared" si="8"/>
        <v>0.56966934206666664</v>
      </c>
      <c r="W114" s="24">
        <f t="shared" si="9"/>
        <v>0.72378489344204588</v>
      </c>
      <c r="X114" s="24">
        <f t="shared" si="10"/>
        <v>0.64222661131111114</v>
      </c>
      <c r="Y114" s="24">
        <f t="shared" si="11"/>
        <v>0.71499127790462658</v>
      </c>
      <c r="Z114" s="30">
        <f t="shared" si="12"/>
        <v>0.71063461585529009</v>
      </c>
    </row>
    <row r="115" spans="1:26" x14ac:dyDescent="0.2">
      <c r="A115" s="22">
        <v>108</v>
      </c>
      <c r="B115" s="5" t="s">
        <v>69</v>
      </c>
      <c r="C115" s="28">
        <v>0.66773926507151693</v>
      </c>
      <c r="D115" s="8">
        <v>0.71399999999999997</v>
      </c>
      <c r="F115" s="23">
        <v>65.673400000000001</v>
      </c>
      <c r="H115" s="23">
        <v>12.502722159999999</v>
      </c>
      <c r="I115" s="21" t="s">
        <v>239</v>
      </c>
      <c r="J115" s="23">
        <v>8.6174769999999992</v>
      </c>
      <c r="L115" s="22">
        <v>22464.657340000002</v>
      </c>
      <c r="N115" s="22">
        <v>-47</v>
      </c>
      <c r="P115" s="22">
        <v>107</v>
      </c>
      <c r="T115" s="24">
        <f t="shared" si="7"/>
        <v>0.70266769230769233</v>
      </c>
      <c r="U115" s="24">
        <f t="shared" si="13"/>
        <v>0.69459567555555557</v>
      </c>
      <c r="V115" s="24">
        <f t="shared" si="8"/>
        <v>0.5744984666666666</v>
      </c>
      <c r="W115" s="24">
        <f t="shared" si="9"/>
        <v>0.8178955448707691</v>
      </c>
      <c r="X115" s="24">
        <f t="shared" si="10"/>
        <v>0.63454707111111108</v>
      </c>
      <c r="Y115" s="24">
        <f t="shared" si="11"/>
        <v>0.71444788907274526</v>
      </c>
      <c r="Z115" s="30">
        <f t="shared" si="12"/>
        <v>0.66773926507151693</v>
      </c>
    </row>
    <row r="116" spans="1:26" x14ac:dyDescent="0.2">
      <c r="A116" s="22">
        <v>109</v>
      </c>
      <c r="B116" s="5" t="s">
        <v>182</v>
      </c>
      <c r="C116" s="28">
        <v>0.70272653080303338</v>
      </c>
      <c r="D116" s="8">
        <v>0.71299999999999997</v>
      </c>
      <c r="F116" s="23">
        <v>62.341000000000001</v>
      </c>
      <c r="H116" s="23">
        <v>13.64371014</v>
      </c>
      <c r="J116" s="23">
        <v>11.37316036</v>
      </c>
      <c r="L116" s="22">
        <v>12948.373250000001</v>
      </c>
      <c r="N116" s="22">
        <v>-17</v>
      </c>
      <c r="P116" s="22">
        <v>102</v>
      </c>
      <c r="T116" s="24">
        <f t="shared" si="7"/>
        <v>0.65139999999999998</v>
      </c>
      <c r="U116" s="24">
        <f t="shared" si="13"/>
        <v>0.75798389666666666</v>
      </c>
      <c r="V116" s="24">
        <f t="shared" si="8"/>
        <v>0.75821069066666669</v>
      </c>
      <c r="W116" s="24">
        <f t="shared" si="9"/>
        <v>0.73466789622367912</v>
      </c>
      <c r="X116" s="24">
        <f t="shared" si="10"/>
        <v>0.75809729366666667</v>
      </c>
      <c r="Y116" s="24">
        <f t="shared" si="11"/>
        <v>0.71321629045153279</v>
      </c>
      <c r="Z116" s="30">
        <f t="shared" si="12"/>
        <v>0.70272653080303338</v>
      </c>
    </row>
    <row r="117" spans="1:26" x14ac:dyDescent="0.2">
      <c r="A117" s="22">
        <v>110</v>
      </c>
      <c r="B117" s="5" t="s">
        <v>83</v>
      </c>
      <c r="C117" s="28">
        <v>0.72551964731242358</v>
      </c>
      <c r="D117" s="8">
        <v>0.70899999999999996</v>
      </c>
      <c r="F117" s="23">
        <v>70.500299999999996</v>
      </c>
      <c r="H117" s="23">
        <v>13.40492042</v>
      </c>
      <c r="I117" s="21" t="s">
        <v>248</v>
      </c>
      <c r="J117" s="23">
        <v>9.1546286610000003</v>
      </c>
      <c r="K117" s="21" t="s">
        <v>239</v>
      </c>
      <c r="L117" s="22">
        <v>8834.4756699999998</v>
      </c>
      <c r="N117" s="22">
        <v>4</v>
      </c>
      <c r="P117" s="22">
        <v>110</v>
      </c>
      <c r="T117" s="24">
        <f t="shared" si="7"/>
        <v>0.77692769230769221</v>
      </c>
      <c r="U117" s="24">
        <f t="shared" si="13"/>
        <v>0.74471780111111108</v>
      </c>
      <c r="V117" s="24">
        <f t="shared" si="8"/>
        <v>0.6103085774</v>
      </c>
      <c r="W117" s="24">
        <f t="shared" si="9"/>
        <v>0.67691802043343208</v>
      </c>
      <c r="X117" s="24">
        <f t="shared" si="10"/>
        <v>0.67751318925555548</v>
      </c>
      <c r="Y117" s="24">
        <f t="shared" si="11"/>
        <v>0.70894325854530005</v>
      </c>
      <c r="Z117" s="30">
        <f t="shared" si="12"/>
        <v>0.72551964731242358</v>
      </c>
    </row>
    <row r="118" spans="1:26" x14ac:dyDescent="0.2">
      <c r="A118" s="22">
        <v>111</v>
      </c>
      <c r="B118" s="5" t="s">
        <v>180</v>
      </c>
      <c r="C118" s="28">
        <v>0.76722727201770857</v>
      </c>
      <c r="D118" s="8">
        <v>0.70699999999999996</v>
      </c>
      <c r="F118" s="23">
        <v>72.767499999999998</v>
      </c>
      <c r="H118" s="23">
        <v>12.41885948</v>
      </c>
      <c r="J118" s="23">
        <v>11.4038</v>
      </c>
      <c r="L118" s="22">
        <v>5307.9533739999997</v>
      </c>
      <c r="N118" s="22">
        <v>24</v>
      </c>
      <c r="P118" s="22">
        <v>112</v>
      </c>
      <c r="T118" s="24">
        <f t="shared" si="7"/>
        <v>0.81180769230769223</v>
      </c>
      <c r="U118" s="24">
        <f t="shared" si="13"/>
        <v>0.68993663777777781</v>
      </c>
      <c r="V118" s="24">
        <f t="shared" si="8"/>
        <v>0.76025333333333334</v>
      </c>
      <c r="W118" s="24">
        <f t="shared" si="9"/>
        <v>0.59996185864047391</v>
      </c>
      <c r="X118" s="24">
        <f t="shared" si="10"/>
        <v>0.72509498555555552</v>
      </c>
      <c r="Y118" s="24">
        <f t="shared" si="11"/>
        <v>0.70684453068338537</v>
      </c>
      <c r="Z118" s="30">
        <f t="shared" si="12"/>
        <v>0.76722727201770857</v>
      </c>
    </row>
    <row r="119" spans="1:26" x14ac:dyDescent="0.2">
      <c r="A119" s="22">
        <v>112</v>
      </c>
      <c r="B119" s="5" t="s">
        <v>59</v>
      </c>
      <c r="C119" s="28">
        <v>0.68981406782311039</v>
      </c>
      <c r="D119" s="8">
        <v>0.70599999999999996</v>
      </c>
      <c r="F119" s="23">
        <v>65.820999999999998</v>
      </c>
      <c r="H119" s="23">
        <v>12.977309999999999</v>
      </c>
      <c r="I119" s="21" t="s">
        <v>247</v>
      </c>
      <c r="J119" s="23">
        <v>9.4359999999999999</v>
      </c>
      <c r="L119" s="22">
        <v>13366.93455</v>
      </c>
      <c r="N119" s="22">
        <v>-25</v>
      </c>
      <c r="P119" s="22">
        <v>113</v>
      </c>
      <c r="T119" s="24">
        <f t="shared" si="7"/>
        <v>0.70493846153846151</v>
      </c>
      <c r="U119" s="24">
        <f t="shared" si="13"/>
        <v>0.72096166666666661</v>
      </c>
      <c r="V119" s="24">
        <f t="shared" si="8"/>
        <v>0.62906666666666666</v>
      </c>
      <c r="W119" s="24">
        <f t="shared" si="9"/>
        <v>0.73947357179611639</v>
      </c>
      <c r="X119" s="24">
        <f t="shared" si="10"/>
        <v>0.67501416666666669</v>
      </c>
      <c r="Y119" s="24">
        <f t="shared" si="11"/>
        <v>0.70598517881689438</v>
      </c>
      <c r="Z119" s="30">
        <f t="shared" si="12"/>
        <v>0.68981406782311039</v>
      </c>
    </row>
    <row r="120" spans="1:26" x14ac:dyDescent="0.2">
      <c r="A120" s="22">
        <v>112</v>
      </c>
      <c r="B120" s="5" t="s">
        <v>94</v>
      </c>
      <c r="C120" s="28">
        <v>0.71527274775306671</v>
      </c>
      <c r="D120" s="8">
        <v>0.70599999999999996</v>
      </c>
      <c r="F120" s="23">
        <v>75.047200000000004</v>
      </c>
      <c r="H120" s="23">
        <v>11.285869999999999</v>
      </c>
      <c r="I120" s="21" t="s">
        <v>251</v>
      </c>
      <c r="J120" s="23">
        <v>8.7186360000000001</v>
      </c>
      <c r="K120" s="21" t="s">
        <v>247</v>
      </c>
      <c r="L120" s="22">
        <v>9525.831467</v>
      </c>
      <c r="N120" s="22">
        <v>-1</v>
      </c>
      <c r="P120" s="22">
        <v>103</v>
      </c>
      <c r="T120" s="24">
        <f t="shared" si="7"/>
        <v>0.84688000000000008</v>
      </c>
      <c r="U120" s="24">
        <f t="shared" si="13"/>
        <v>0.62699277777777773</v>
      </c>
      <c r="V120" s="24">
        <f t="shared" si="8"/>
        <v>0.58124240000000005</v>
      </c>
      <c r="W120" s="24">
        <f t="shared" si="9"/>
        <v>0.68829938297744309</v>
      </c>
      <c r="X120" s="24">
        <f t="shared" si="10"/>
        <v>0.60411758888888889</v>
      </c>
      <c r="Y120" s="24">
        <f t="shared" si="11"/>
        <v>0.70616617692875694</v>
      </c>
      <c r="Z120" s="30">
        <f t="shared" si="12"/>
        <v>0.71527274775306671</v>
      </c>
    </row>
    <row r="121" spans="1:26" x14ac:dyDescent="0.2">
      <c r="A121" s="22">
        <v>114</v>
      </c>
      <c r="B121" s="5" t="s">
        <v>75</v>
      </c>
      <c r="C121" s="28">
        <v>0.6987418183468519</v>
      </c>
      <c r="D121" s="8">
        <v>0.70499999999999996</v>
      </c>
      <c r="F121" s="23">
        <v>67.570300000000003</v>
      </c>
      <c r="H121" s="23">
        <v>13.748893860000001</v>
      </c>
      <c r="I121" s="21" t="s">
        <v>239</v>
      </c>
      <c r="J121" s="23">
        <v>8.5565099720000006</v>
      </c>
      <c r="L121" s="22">
        <v>11466.068359999999</v>
      </c>
      <c r="N121" s="22">
        <v>-11</v>
      </c>
      <c r="P121" s="22">
        <v>116</v>
      </c>
      <c r="T121" s="24">
        <f t="shared" si="7"/>
        <v>0.7318507692307693</v>
      </c>
      <c r="U121" s="24">
        <f t="shared" si="13"/>
        <v>0.76382743666666675</v>
      </c>
      <c r="V121" s="24">
        <f t="shared" si="8"/>
        <v>0.5704339981333334</v>
      </c>
      <c r="W121" s="24">
        <f t="shared" si="9"/>
        <v>0.71630283253654725</v>
      </c>
      <c r="X121" s="24">
        <f t="shared" si="10"/>
        <v>0.66713071740000007</v>
      </c>
      <c r="Y121" s="24">
        <f t="shared" si="11"/>
        <v>0.70454712436645894</v>
      </c>
      <c r="Z121" s="30">
        <f t="shared" si="12"/>
        <v>0.6987418183468519</v>
      </c>
    </row>
    <row r="122" spans="1:26" x14ac:dyDescent="0.2">
      <c r="A122" s="22">
        <v>115</v>
      </c>
      <c r="B122" s="5" t="s">
        <v>200</v>
      </c>
      <c r="C122" s="28">
        <v>0.72589945419186386</v>
      </c>
      <c r="D122" s="8">
        <v>0.70299999999999996</v>
      </c>
      <c r="F122" s="23">
        <v>73.618099999999998</v>
      </c>
      <c r="H122" s="23">
        <v>12.9519325</v>
      </c>
      <c r="I122" s="21" t="s">
        <v>254</v>
      </c>
      <c r="J122" s="23">
        <v>8.370280266</v>
      </c>
      <c r="L122" s="22">
        <v>7867.3713449999996</v>
      </c>
      <c r="N122" s="22">
        <v>6</v>
      </c>
      <c r="P122" s="22">
        <v>113</v>
      </c>
      <c r="T122" s="24">
        <f t="shared" si="7"/>
        <v>0.82489384615384609</v>
      </c>
      <c r="U122" s="24">
        <f t="shared" si="13"/>
        <v>0.71955180555555553</v>
      </c>
      <c r="V122" s="24">
        <f t="shared" si="8"/>
        <v>0.55801868440000002</v>
      </c>
      <c r="W122" s="24">
        <f t="shared" si="9"/>
        <v>0.65940495730375637</v>
      </c>
      <c r="X122" s="24">
        <f t="shared" si="10"/>
        <v>0.63878524497777778</v>
      </c>
      <c r="Y122" s="24">
        <f t="shared" si="11"/>
        <v>0.70302113668020583</v>
      </c>
      <c r="Z122" s="30">
        <f t="shared" si="12"/>
        <v>0.72589945419186386</v>
      </c>
    </row>
    <row r="123" spans="1:26" x14ac:dyDescent="0.2">
      <c r="A123" s="22">
        <v>116</v>
      </c>
      <c r="B123" s="5" t="s">
        <v>133</v>
      </c>
      <c r="C123" s="28">
        <v>0.70920358537821604</v>
      </c>
      <c r="D123" s="8">
        <v>0.69899999999999995</v>
      </c>
      <c r="F123" s="23">
        <v>69.266400000000004</v>
      </c>
      <c r="H123" s="23">
        <v>13.12656975</v>
      </c>
      <c r="J123" s="23">
        <v>8.9690999980000008</v>
      </c>
      <c r="L123" s="22">
        <v>8920.4284680000001</v>
      </c>
      <c r="N123" s="22">
        <v>-3</v>
      </c>
      <c r="P123" s="22">
        <v>113</v>
      </c>
      <c r="T123" s="24">
        <f t="shared" si="7"/>
        <v>0.75794461538461544</v>
      </c>
      <c r="U123" s="24">
        <f t="shared" si="13"/>
        <v>0.72925387499999994</v>
      </c>
      <c r="V123" s="24">
        <f t="shared" si="8"/>
        <v>0.59793999986666668</v>
      </c>
      <c r="W123" s="24">
        <f t="shared" si="9"/>
        <v>0.67838057569082844</v>
      </c>
      <c r="X123" s="24">
        <f t="shared" si="10"/>
        <v>0.66359693743333326</v>
      </c>
      <c r="Y123" s="24">
        <f t="shared" si="11"/>
        <v>0.69877670150685089</v>
      </c>
      <c r="Z123" s="30">
        <f t="shared" si="12"/>
        <v>0.70920358537821604</v>
      </c>
    </row>
    <row r="124" spans="1:26" x14ac:dyDescent="0.2">
      <c r="A124" s="22">
        <v>117</v>
      </c>
      <c r="B124" s="5" t="s">
        <v>27</v>
      </c>
      <c r="C124" s="28">
        <v>0.65862946560862246</v>
      </c>
      <c r="D124" s="8">
        <v>0.69299999999999995</v>
      </c>
      <c r="F124" s="23">
        <v>61.140900000000002</v>
      </c>
      <c r="H124" s="23">
        <v>12.26513765</v>
      </c>
      <c r="I124" s="21" t="s">
        <v>239</v>
      </c>
      <c r="J124" s="23">
        <v>10.34</v>
      </c>
      <c r="L124" s="22">
        <v>16198.31841</v>
      </c>
      <c r="N124" s="22">
        <v>-43</v>
      </c>
      <c r="P124" s="22">
        <v>110</v>
      </c>
      <c r="T124" s="24">
        <f t="shared" si="7"/>
        <v>0.63293692307692306</v>
      </c>
      <c r="U124" s="24">
        <f t="shared" si="13"/>
        <v>0.68139653611111106</v>
      </c>
      <c r="V124" s="24">
        <f t="shared" si="8"/>
        <v>0.68933333333333335</v>
      </c>
      <c r="W124" s="24">
        <f t="shared" si="9"/>
        <v>0.76849490470501181</v>
      </c>
      <c r="X124" s="24">
        <f t="shared" si="10"/>
        <v>0.68536493472222215</v>
      </c>
      <c r="Y124" s="24">
        <f t="shared" si="11"/>
        <v>0.69338498815254712</v>
      </c>
      <c r="Z124" s="30">
        <f t="shared" si="12"/>
        <v>0.65862946560862246</v>
      </c>
    </row>
    <row r="125" spans="1:26" x14ac:dyDescent="0.2">
      <c r="A125" s="22">
        <v>118</v>
      </c>
      <c r="B125" s="5" t="s">
        <v>201</v>
      </c>
      <c r="C125" s="28">
        <v>0.70610546414703179</v>
      </c>
      <c r="D125" s="8">
        <v>0.69199999999999995</v>
      </c>
      <c r="F125" s="23">
        <v>63.630400000000002</v>
      </c>
      <c r="H125" s="23">
        <v>14.94697094</v>
      </c>
      <c r="J125" s="23">
        <v>9.8277502059999993</v>
      </c>
      <c r="L125" s="22">
        <v>8111.1901939999998</v>
      </c>
      <c r="N125" s="22">
        <v>0</v>
      </c>
      <c r="P125" s="22">
        <v>119</v>
      </c>
      <c r="T125" s="24">
        <f t="shared" si="7"/>
        <v>0.67123692307692306</v>
      </c>
      <c r="U125" s="24">
        <f t="shared" si="13"/>
        <v>0.83038727444444449</v>
      </c>
      <c r="V125" s="24">
        <f t="shared" si="8"/>
        <v>0.65518334706666659</v>
      </c>
      <c r="W125" s="24">
        <f t="shared" si="9"/>
        <v>0.6640152713670352</v>
      </c>
      <c r="X125" s="24">
        <f t="shared" si="10"/>
        <v>0.74278531075555554</v>
      </c>
      <c r="Y125" s="24">
        <f t="shared" si="11"/>
        <v>0.69178701197172476</v>
      </c>
      <c r="Z125" s="30">
        <f t="shared" si="12"/>
        <v>0.70610546414703179</v>
      </c>
    </row>
    <row r="126" spans="1:26" x14ac:dyDescent="0.2">
      <c r="A126" s="22">
        <v>118</v>
      </c>
      <c r="B126" s="5" t="s">
        <v>202</v>
      </c>
      <c r="C126" s="28">
        <v>0.75718909421029412</v>
      </c>
      <c r="D126" s="8">
        <v>0.69199999999999995</v>
      </c>
      <c r="F126" s="23">
        <v>69.977400000000003</v>
      </c>
      <c r="H126" s="23">
        <v>13.195300100000001</v>
      </c>
      <c r="J126" s="23">
        <v>11.37410556</v>
      </c>
      <c r="K126" s="21" t="s">
        <v>249</v>
      </c>
      <c r="L126" s="22">
        <v>4566.3038310000002</v>
      </c>
      <c r="N126" s="22">
        <v>26</v>
      </c>
      <c r="P126" s="22">
        <v>121</v>
      </c>
      <c r="T126" s="24">
        <f t="shared" si="7"/>
        <v>0.768883076923077</v>
      </c>
      <c r="U126" s="24">
        <f t="shared" si="13"/>
        <v>0.73307222777777781</v>
      </c>
      <c r="V126" s="24">
        <f t="shared" si="8"/>
        <v>0.75827370400000005</v>
      </c>
      <c r="W126" s="24">
        <f t="shared" si="9"/>
        <v>0.57722763204011973</v>
      </c>
      <c r="X126" s="24">
        <f t="shared" si="10"/>
        <v>0.74567296588888898</v>
      </c>
      <c r="Y126" s="24">
        <f t="shared" si="11"/>
        <v>0.69170131985296579</v>
      </c>
      <c r="Z126" s="30">
        <f t="shared" si="12"/>
        <v>0.75718909421029412</v>
      </c>
    </row>
    <row r="127" spans="1:26" x14ac:dyDescent="0.2">
      <c r="A127" s="22">
        <v>120</v>
      </c>
      <c r="B127" s="5" t="s">
        <v>203</v>
      </c>
      <c r="C127" s="28">
        <v>0.75155519953080807</v>
      </c>
      <c r="D127" s="8">
        <v>0.69099999999999995</v>
      </c>
      <c r="F127" s="23">
        <v>70.553600000000003</v>
      </c>
      <c r="H127" s="23">
        <v>12.816079999999999</v>
      </c>
      <c r="I127" s="21" t="s">
        <v>251</v>
      </c>
      <c r="J127" s="23">
        <v>11.107277359999999</v>
      </c>
      <c r="K127" s="21" t="s">
        <v>239</v>
      </c>
      <c r="L127" s="22">
        <v>4810.8826209999997</v>
      </c>
      <c r="M127" s="21" t="s">
        <v>255</v>
      </c>
      <c r="N127" s="22">
        <v>20</v>
      </c>
      <c r="P127" s="22">
        <v>118</v>
      </c>
      <c r="T127" s="24">
        <f t="shared" si="7"/>
        <v>0.77774769230769236</v>
      </c>
      <c r="U127" s="24">
        <f t="shared" si="13"/>
        <v>0.71200444444444444</v>
      </c>
      <c r="V127" s="24">
        <f t="shared" si="8"/>
        <v>0.74048515733333331</v>
      </c>
      <c r="W127" s="24">
        <f t="shared" si="9"/>
        <v>0.58510918784804522</v>
      </c>
      <c r="X127" s="24">
        <f t="shared" si="10"/>
        <v>0.72624480088888888</v>
      </c>
      <c r="Y127" s="24">
        <f t="shared" si="11"/>
        <v>0.69138437711248268</v>
      </c>
      <c r="Z127" s="30">
        <f t="shared" si="12"/>
        <v>0.75155519953080807</v>
      </c>
    </row>
    <row r="128" spans="1:26" x14ac:dyDescent="0.2">
      <c r="A128" s="22">
        <v>121</v>
      </c>
      <c r="B128" s="5" t="s">
        <v>79</v>
      </c>
      <c r="C128" s="28">
        <v>0.68152109676519956</v>
      </c>
      <c r="D128" s="8">
        <v>0.68600000000000005</v>
      </c>
      <c r="F128" s="23">
        <v>70.377899999999997</v>
      </c>
      <c r="H128" s="23">
        <v>12.087473170000001</v>
      </c>
      <c r="I128" s="21" t="s">
        <v>254</v>
      </c>
      <c r="J128" s="23">
        <v>7.9055934890000001</v>
      </c>
      <c r="K128" s="21" t="s">
        <v>248</v>
      </c>
      <c r="L128" s="22">
        <v>9977.2490730000009</v>
      </c>
      <c r="N128" s="22">
        <v>-12</v>
      </c>
      <c r="P128" s="22">
        <v>122</v>
      </c>
      <c r="T128" s="24">
        <f t="shared" si="7"/>
        <v>0.77504461538461533</v>
      </c>
      <c r="U128" s="24">
        <f t="shared" si="13"/>
        <v>0.6715262872222223</v>
      </c>
      <c r="V128" s="24">
        <f t="shared" si="8"/>
        <v>0.52703956593333334</v>
      </c>
      <c r="W128" s="24">
        <f t="shared" si="9"/>
        <v>0.69529329325122025</v>
      </c>
      <c r="X128" s="24">
        <f t="shared" si="10"/>
        <v>0.59928292657777782</v>
      </c>
      <c r="Y128" s="24">
        <f t="shared" si="11"/>
        <v>0.68608124827086425</v>
      </c>
      <c r="Z128" s="30">
        <f t="shared" si="12"/>
        <v>0.68152109676519956</v>
      </c>
    </row>
    <row r="129" spans="1:26" x14ac:dyDescent="0.2">
      <c r="A129" s="22">
        <v>122</v>
      </c>
      <c r="B129" s="5" t="s">
        <v>163</v>
      </c>
      <c r="C129" s="28">
        <v>0.74619088062098859</v>
      </c>
      <c r="D129" s="8">
        <v>0.68500000000000005</v>
      </c>
      <c r="F129" s="23">
        <v>71.594200000000001</v>
      </c>
      <c r="H129" s="23">
        <v>11.653036180000001</v>
      </c>
      <c r="I129" s="21" t="s">
        <v>239</v>
      </c>
      <c r="J129" s="23">
        <v>11.3333938</v>
      </c>
      <c r="K129" s="21" t="s">
        <v>249</v>
      </c>
      <c r="L129" s="22">
        <v>4547.7424270000001</v>
      </c>
      <c r="N129" s="22">
        <v>23</v>
      </c>
      <c r="P129" s="22">
        <v>126</v>
      </c>
      <c r="T129" s="24">
        <f t="shared" si="7"/>
        <v>0.79375692307692314</v>
      </c>
      <c r="U129" s="24">
        <f t="shared" si="13"/>
        <v>0.6473908988888889</v>
      </c>
      <c r="V129" s="24">
        <f t="shared" si="8"/>
        <v>0.75555958666666667</v>
      </c>
      <c r="W129" s="24">
        <f t="shared" si="9"/>
        <v>0.57661235968936098</v>
      </c>
      <c r="X129" s="24">
        <f t="shared" si="10"/>
        <v>0.70147524277777773</v>
      </c>
      <c r="Y129" s="24">
        <f t="shared" si="11"/>
        <v>0.68474353490650408</v>
      </c>
      <c r="Z129" s="30">
        <f t="shared" si="12"/>
        <v>0.74619088062098859</v>
      </c>
    </row>
    <row r="130" spans="1:26" x14ac:dyDescent="0.2">
      <c r="A130" s="22">
        <v>123</v>
      </c>
      <c r="B130" s="5" t="s">
        <v>21</v>
      </c>
      <c r="C130" s="28">
        <v>0.71358297239668866</v>
      </c>
      <c r="D130" s="8">
        <v>0.68300000000000005</v>
      </c>
      <c r="F130" s="23">
        <v>70.469700000000003</v>
      </c>
      <c r="H130" s="23">
        <v>12.99168968</v>
      </c>
      <c r="J130" s="23">
        <v>8.8475999830000003</v>
      </c>
      <c r="L130" s="22">
        <v>6309.0997779999998</v>
      </c>
      <c r="N130" s="22">
        <v>6</v>
      </c>
      <c r="P130" s="22">
        <v>120</v>
      </c>
      <c r="T130" s="24">
        <f t="shared" si="7"/>
        <v>0.77645692307692316</v>
      </c>
      <c r="U130" s="24">
        <f t="shared" si="13"/>
        <v>0.72176053777777782</v>
      </c>
      <c r="V130" s="24">
        <f t="shared" si="8"/>
        <v>0.58983999886666671</v>
      </c>
      <c r="W130" s="24">
        <f t="shared" si="9"/>
        <v>0.62606227516546298</v>
      </c>
      <c r="X130" s="24">
        <f t="shared" si="10"/>
        <v>0.65580026832222227</v>
      </c>
      <c r="Y130" s="24">
        <f t="shared" si="11"/>
        <v>0.68312812173206738</v>
      </c>
      <c r="Z130" s="30">
        <f t="shared" si="12"/>
        <v>0.71358297239668866</v>
      </c>
    </row>
    <row r="131" spans="1:26" x14ac:dyDescent="0.2">
      <c r="A131" s="22">
        <v>123</v>
      </c>
      <c r="B131" s="5" t="s">
        <v>104</v>
      </c>
      <c r="C131" s="28">
        <v>0.70056459292166851</v>
      </c>
      <c r="D131" s="8">
        <v>0.68300000000000005</v>
      </c>
      <c r="F131" s="23">
        <v>74.041899999999998</v>
      </c>
      <c r="H131" s="23">
        <v>14.151909829999999</v>
      </c>
      <c r="J131" s="23">
        <v>5.9160000000000004</v>
      </c>
      <c r="L131" s="22">
        <v>7302.8191699999998</v>
      </c>
      <c r="N131" s="22">
        <v>1</v>
      </c>
      <c r="P131" s="22">
        <v>122</v>
      </c>
      <c r="T131" s="24">
        <f t="shared" si="7"/>
        <v>0.83141384615384617</v>
      </c>
      <c r="U131" s="24">
        <f t="shared" si="13"/>
        <v>0.78621721277777779</v>
      </c>
      <c r="V131" s="24">
        <f t="shared" si="8"/>
        <v>0.39440000000000003</v>
      </c>
      <c r="W131" s="24">
        <f t="shared" si="9"/>
        <v>0.64815681343760134</v>
      </c>
      <c r="X131" s="24">
        <f t="shared" si="10"/>
        <v>0.59030860638888893</v>
      </c>
      <c r="Y131" s="24">
        <f t="shared" si="11"/>
        <v>0.68264066056038053</v>
      </c>
      <c r="Z131" s="30">
        <f t="shared" si="12"/>
        <v>0.70056459292166851</v>
      </c>
    </row>
    <row r="132" spans="1:26" x14ac:dyDescent="0.2">
      <c r="A132" s="22">
        <v>125</v>
      </c>
      <c r="B132" s="5" t="s">
        <v>149</v>
      </c>
      <c r="C132" s="28">
        <v>0.67889990724505156</v>
      </c>
      <c r="D132" s="8">
        <v>0.67500000000000004</v>
      </c>
      <c r="F132" s="23">
        <v>70.747900000000001</v>
      </c>
      <c r="H132" s="23">
        <v>12.671347669999999</v>
      </c>
      <c r="I132" s="21" t="s">
        <v>250</v>
      </c>
      <c r="J132" s="23">
        <v>7.150929928</v>
      </c>
      <c r="L132" s="22">
        <v>8295.6658889999999</v>
      </c>
      <c r="N132" s="22">
        <v>-8</v>
      </c>
      <c r="P132" s="22">
        <v>124</v>
      </c>
      <c r="T132" s="24">
        <f t="shared" si="7"/>
        <v>0.78073692307692311</v>
      </c>
      <c r="U132" s="24">
        <f t="shared" si="13"/>
        <v>0.70396375944444445</v>
      </c>
      <c r="V132" s="24">
        <f t="shared" si="8"/>
        <v>0.47672866186666668</v>
      </c>
      <c r="W132" s="24">
        <f t="shared" si="9"/>
        <v>0.66741230066843349</v>
      </c>
      <c r="X132" s="24">
        <f t="shared" si="10"/>
        <v>0.59034621065555559</v>
      </c>
      <c r="Y132" s="24">
        <f t="shared" si="11"/>
        <v>0.6750489018365291</v>
      </c>
      <c r="Z132" s="30">
        <f t="shared" si="12"/>
        <v>0.67889990724505156</v>
      </c>
    </row>
    <row r="133" spans="1:26" x14ac:dyDescent="0.2">
      <c r="A133" s="22">
        <v>126</v>
      </c>
      <c r="B133" s="5" t="s">
        <v>124</v>
      </c>
      <c r="C133" s="28">
        <v>0.6986257487841141</v>
      </c>
      <c r="D133" s="8">
        <v>0.66700000000000004</v>
      </c>
      <c r="F133" s="23">
        <v>73.836799999999997</v>
      </c>
      <c r="H133" s="23">
        <v>12.64135783</v>
      </c>
      <c r="I133" s="21" t="s">
        <v>250</v>
      </c>
      <c r="J133" s="23">
        <v>7.1440000000000001</v>
      </c>
      <c r="L133" s="22">
        <v>5624.7935950000001</v>
      </c>
      <c r="N133" s="22">
        <v>6</v>
      </c>
      <c r="P133" s="22">
        <v>129</v>
      </c>
      <c r="T133" s="24">
        <f t="shared" si="7"/>
        <v>0.8282584615384615</v>
      </c>
      <c r="U133" s="24">
        <f t="shared" si="13"/>
        <v>0.70229765722222226</v>
      </c>
      <c r="V133" s="24">
        <f t="shared" si="8"/>
        <v>0.47626666666666667</v>
      </c>
      <c r="W133" s="24">
        <f t="shared" si="9"/>
        <v>0.60871975588032801</v>
      </c>
      <c r="X133" s="24">
        <f t="shared" si="10"/>
        <v>0.58928216194444449</v>
      </c>
      <c r="Y133" s="24">
        <f t="shared" si="11"/>
        <v>0.66727090855049909</v>
      </c>
      <c r="Z133" s="30">
        <f t="shared" si="12"/>
        <v>0.6986257487841141</v>
      </c>
    </row>
    <row r="134" spans="1:26" x14ac:dyDescent="0.2">
      <c r="A134" s="22">
        <v>127</v>
      </c>
      <c r="B134" s="5" t="s">
        <v>26</v>
      </c>
      <c r="C134" s="28">
        <v>0.65591659325797114</v>
      </c>
      <c r="D134" s="8">
        <v>0.66600000000000004</v>
      </c>
      <c r="F134" s="23">
        <v>71.814999999999998</v>
      </c>
      <c r="H134" s="23">
        <v>13.225004780000001</v>
      </c>
      <c r="I134" s="21" t="s">
        <v>239</v>
      </c>
      <c r="J134" s="23">
        <v>5.1702622829999996</v>
      </c>
      <c r="K134" s="21" t="s">
        <v>239</v>
      </c>
      <c r="L134" s="22">
        <v>9437.5415119999998</v>
      </c>
      <c r="N134" s="22">
        <v>-15</v>
      </c>
      <c r="P134" s="22">
        <v>125</v>
      </c>
      <c r="T134" s="24">
        <f t="shared" si="7"/>
        <v>0.7971538461538461</v>
      </c>
      <c r="U134" s="24">
        <f t="shared" si="13"/>
        <v>0.73472248777777782</v>
      </c>
      <c r="V134" s="24">
        <f t="shared" si="8"/>
        <v>0.34468415219999998</v>
      </c>
      <c r="W134" s="24">
        <f t="shared" si="9"/>
        <v>0.68689279775582812</v>
      </c>
      <c r="X134" s="24">
        <f t="shared" si="10"/>
        <v>0.53970331998888887</v>
      </c>
      <c r="Y134" s="24">
        <f t="shared" si="11"/>
        <v>0.66608358764001807</v>
      </c>
      <c r="Z134" s="30">
        <f t="shared" si="12"/>
        <v>0.65591659325797114</v>
      </c>
    </row>
    <row r="135" spans="1:26" x14ac:dyDescent="0.2">
      <c r="A135" s="22">
        <v>128</v>
      </c>
      <c r="B135" s="5" t="s">
        <v>39</v>
      </c>
      <c r="C135" s="28">
        <v>0.68138702282831465</v>
      </c>
      <c r="D135" s="8">
        <v>0.66200000000000003</v>
      </c>
      <c r="F135" s="23">
        <v>74.0518</v>
      </c>
      <c r="H135" s="23">
        <v>12.55461444</v>
      </c>
      <c r="I135" s="21" t="s">
        <v>239</v>
      </c>
      <c r="J135" s="23">
        <v>6.2877192869999998</v>
      </c>
      <c r="K135" s="21" t="s">
        <v>251</v>
      </c>
      <c r="L135" s="22">
        <v>6230.2001989999999</v>
      </c>
      <c r="N135" s="22">
        <v>2</v>
      </c>
      <c r="P135" s="22">
        <v>127</v>
      </c>
      <c r="T135" s="24">
        <f t="shared" si="7"/>
        <v>0.83156615384615384</v>
      </c>
      <c r="U135" s="24">
        <f t="shared" si="13"/>
        <v>0.69747857999999996</v>
      </c>
      <c r="V135" s="24">
        <f t="shared" si="8"/>
        <v>0.41918128579999997</v>
      </c>
      <c r="W135" s="24">
        <f t="shared" si="9"/>
        <v>0.62416130925441304</v>
      </c>
      <c r="X135" s="24">
        <f t="shared" si="10"/>
        <v>0.55832993289999999</v>
      </c>
      <c r="Y135" s="24">
        <f t="shared" si="11"/>
        <v>0.66175137653403837</v>
      </c>
      <c r="Z135" s="30">
        <f t="shared" si="12"/>
        <v>0.68138702282831465</v>
      </c>
    </row>
    <row r="136" spans="1:26" x14ac:dyDescent="0.2">
      <c r="A136" s="22">
        <v>129</v>
      </c>
      <c r="B136" s="5" t="s">
        <v>16</v>
      </c>
      <c r="C136" s="28">
        <v>0.69045771393697553</v>
      </c>
      <c r="D136" s="8">
        <v>0.66100000000000003</v>
      </c>
      <c r="F136" s="23">
        <v>72.381100000000004</v>
      </c>
      <c r="H136" s="23">
        <v>12.441980360000001</v>
      </c>
      <c r="J136" s="23">
        <v>7.3790597919999996</v>
      </c>
      <c r="L136" s="22">
        <v>5472.104781</v>
      </c>
      <c r="N136" s="22">
        <v>4</v>
      </c>
      <c r="P136" s="22">
        <v>128</v>
      </c>
      <c r="T136" s="24">
        <f t="shared" si="7"/>
        <v>0.80586307692307702</v>
      </c>
      <c r="U136" s="24">
        <f t="shared" si="13"/>
        <v>0.69122113111111116</v>
      </c>
      <c r="V136" s="24">
        <f t="shared" si="8"/>
        <v>0.49193731946666663</v>
      </c>
      <c r="W136" s="24">
        <f t="shared" si="9"/>
        <v>0.60456256250422058</v>
      </c>
      <c r="X136" s="24">
        <f t="shared" si="10"/>
        <v>0.59157922528888895</v>
      </c>
      <c r="Y136" s="24">
        <f t="shared" si="11"/>
        <v>0.66054915400335279</v>
      </c>
      <c r="Z136" s="30">
        <f t="shared" si="12"/>
        <v>0.69045771393697553</v>
      </c>
    </row>
    <row r="137" spans="1:26" x14ac:dyDescent="0.2">
      <c r="A137" s="22">
        <v>130</v>
      </c>
      <c r="B137" s="5" t="s">
        <v>169</v>
      </c>
      <c r="C137" s="28">
        <v>0.6485126249585601</v>
      </c>
      <c r="D137" s="8">
        <v>0.64100000000000001</v>
      </c>
      <c r="F137" s="23">
        <v>64.546599999999998</v>
      </c>
      <c r="H137" s="23">
        <v>9.4044299999999996</v>
      </c>
      <c r="I137" s="21" t="s">
        <v>239</v>
      </c>
      <c r="J137" s="23">
        <v>10.573107719999999</v>
      </c>
      <c r="L137" s="22">
        <v>6351.4358990000001</v>
      </c>
      <c r="N137" s="22">
        <v>-2</v>
      </c>
      <c r="P137" s="22">
        <v>131</v>
      </c>
      <c r="T137" s="24">
        <f t="shared" ref="T137:T198" si="14">(IF(F137&lt;20,20,IF(F137&gt;85,85,F137))-20)/(85-20)</f>
        <v>0.68533230769230769</v>
      </c>
      <c r="U137" s="24">
        <f t="shared" si="13"/>
        <v>0.52246833333333331</v>
      </c>
      <c r="V137" s="24">
        <f t="shared" ref="V137:V198" si="15">(IF(J137&lt;0,0,IF(J137&gt;15,15,J137))-0)/(15-0)</f>
        <v>0.70487384799999997</v>
      </c>
      <c r="W137" s="24">
        <f t="shared" ref="W137:W198" si="16">(LN(L137)-LN(100))/(LN(75000)-LN(100))</f>
        <v>0.62707252271286362</v>
      </c>
      <c r="X137" s="24">
        <f t="shared" ref="X137:X198" si="17">AVERAGE(U137,V137)</f>
        <v>0.6136710906666667</v>
      </c>
      <c r="Y137" s="24">
        <f t="shared" ref="Y137:Y198" si="18">GEOMEAN(T137,W137,X137)</f>
        <v>0.64128568734857794</v>
      </c>
      <c r="Z137" s="30">
        <f t="shared" ref="Z137:Z198" si="19">GEOMEAN(T137,X137)</f>
        <v>0.6485126249585601</v>
      </c>
    </row>
    <row r="138" spans="1:26" x14ac:dyDescent="0.2">
      <c r="A138" s="22">
        <v>131</v>
      </c>
      <c r="B138" s="5" t="s">
        <v>109</v>
      </c>
      <c r="C138" s="28">
        <v>0.67136858710393377</v>
      </c>
      <c r="D138" s="8">
        <v>0.63900000000000001</v>
      </c>
      <c r="F138" s="23">
        <v>65.268799999999999</v>
      </c>
      <c r="H138" s="23">
        <v>10.239319800000001</v>
      </c>
      <c r="J138" s="23">
        <v>10.883139610000001</v>
      </c>
      <c r="L138" s="22">
        <v>4619.5353930000001</v>
      </c>
      <c r="N138" s="22">
        <v>12</v>
      </c>
      <c r="P138" s="22">
        <v>131</v>
      </c>
      <c r="T138" s="24">
        <f t="shared" si="14"/>
        <v>0.69644307692307694</v>
      </c>
      <c r="U138" s="24">
        <f t="shared" ref="U138:U198" si="20">(IF(H138&lt;0,0,IF(H138&gt;18,18,H138))-0)/(18-0)</f>
        <v>0.56885110000000005</v>
      </c>
      <c r="V138" s="24">
        <f t="shared" si="15"/>
        <v>0.72554264066666674</v>
      </c>
      <c r="W138" s="24">
        <f t="shared" si="16"/>
        <v>0.57897837518837658</v>
      </c>
      <c r="X138" s="24">
        <f t="shared" si="17"/>
        <v>0.6471968703333334</v>
      </c>
      <c r="Y138" s="24">
        <f t="shared" si="18"/>
        <v>0.63904012146731026</v>
      </c>
      <c r="Z138" s="30">
        <f t="shared" si="19"/>
        <v>0.67136858710393377</v>
      </c>
    </row>
    <row r="139" spans="1:26" x14ac:dyDescent="0.2">
      <c r="A139" s="22">
        <v>132</v>
      </c>
      <c r="B139" s="5" t="s">
        <v>76</v>
      </c>
      <c r="C139" s="28">
        <v>0.63320441585402443</v>
      </c>
      <c r="D139" s="8">
        <v>0.63300000000000001</v>
      </c>
      <c r="F139" s="23">
        <v>67.239800000000002</v>
      </c>
      <c r="H139" s="23">
        <v>11.874620439999999</v>
      </c>
      <c r="J139" s="23">
        <v>6.6551091949999996</v>
      </c>
      <c r="K139" s="21" t="s">
        <v>249</v>
      </c>
      <c r="L139" s="22">
        <v>6589.9800370000003</v>
      </c>
      <c r="N139" s="22">
        <v>-6</v>
      </c>
      <c r="P139" s="22">
        <v>130</v>
      </c>
      <c r="T139" s="24">
        <f t="shared" si="14"/>
        <v>0.72676615384615384</v>
      </c>
      <c r="U139" s="24">
        <f t="shared" si="20"/>
        <v>0.65970113555555554</v>
      </c>
      <c r="V139" s="24">
        <f t="shared" si="15"/>
        <v>0.44367394633333329</v>
      </c>
      <c r="W139" s="24">
        <f t="shared" si="16"/>
        <v>0.63264185780992566</v>
      </c>
      <c r="X139" s="24">
        <f t="shared" si="17"/>
        <v>0.55168754094444439</v>
      </c>
      <c r="Y139" s="24">
        <f t="shared" si="18"/>
        <v>0.63301684094593691</v>
      </c>
      <c r="Z139" s="30">
        <f t="shared" si="19"/>
        <v>0.63320441585402443</v>
      </c>
    </row>
    <row r="140" spans="1:26" x14ac:dyDescent="0.2">
      <c r="A140" s="22">
        <v>133</v>
      </c>
      <c r="B140" s="5" t="s">
        <v>62</v>
      </c>
      <c r="C140" s="28">
        <v>0.64231492717712502</v>
      </c>
      <c r="D140" s="8">
        <v>0.63200000000000001</v>
      </c>
      <c r="F140" s="23">
        <v>63.795400000000001</v>
      </c>
      <c r="H140" s="23">
        <v>12.047780039999999</v>
      </c>
      <c r="J140" s="23">
        <v>8.3298866950000008</v>
      </c>
      <c r="K140" s="21" t="s">
        <v>249</v>
      </c>
      <c r="L140" s="22">
        <v>5744.5040170000002</v>
      </c>
      <c r="N140" s="22">
        <v>-2</v>
      </c>
      <c r="P140" s="22">
        <v>135</v>
      </c>
      <c r="T140" s="24">
        <f t="shared" si="14"/>
        <v>0.67377538461538466</v>
      </c>
      <c r="U140" s="24">
        <f t="shared" si="20"/>
        <v>0.66932111333333333</v>
      </c>
      <c r="V140" s="24">
        <f t="shared" si="15"/>
        <v>0.55532577966666674</v>
      </c>
      <c r="W140" s="24">
        <f t="shared" si="16"/>
        <v>0.61190088707579893</v>
      </c>
      <c r="X140" s="24">
        <f t="shared" si="17"/>
        <v>0.61232344650000003</v>
      </c>
      <c r="Y140" s="24">
        <f t="shared" si="18"/>
        <v>0.63201255293205172</v>
      </c>
      <c r="Z140" s="30">
        <f t="shared" si="19"/>
        <v>0.64231492717712502</v>
      </c>
    </row>
    <row r="141" spans="1:26" x14ac:dyDescent="0.2">
      <c r="A141" s="22">
        <v>134</v>
      </c>
      <c r="B141" s="5" t="s">
        <v>204</v>
      </c>
      <c r="C141" s="28">
        <v>0.67324361779399122</v>
      </c>
      <c r="D141" s="8">
        <v>0.628</v>
      </c>
      <c r="F141" s="23">
        <v>70.709999999999994</v>
      </c>
      <c r="H141" s="23">
        <v>11.54947988</v>
      </c>
      <c r="I141" s="21" t="s">
        <v>245</v>
      </c>
      <c r="J141" s="23">
        <v>7.8049559999999998</v>
      </c>
      <c r="K141" s="21" t="s">
        <v>247</v>
      </c>
      <c r="L141" s="22">
        <v>3696.173945</v>
      </c>
      <c r="N141" s="22">
        <v>22</v>
      </c>
      <c r="P141" s="22">
        <v>136</v>
      </c>
      <c r="T141" s="24">
        <f t="shared" si="14"/>
        <v>0.78015384615384609</v>
      </c>
      <c r="U141" s="24">
        <f t="shared" si="20"/>
        <v>0.64163777111111109</v>
      </c>
      <c r="V141" s="24">
        <f t="shared" si="15"/>
        <v>0.52033039999999997</v>
      </c>
      <c r="W141" s="24">
        <f t="shared" si="16"/>
        <v>0.54529356339235313</v>
      </c>
      <c r="X141" s="24">
        <f t="shared" si="17"/>
        <v>0.58098408555555547</v>
      </c>
      <c r="Y141" s="24">
        <f t="shared" si="18"/>
        <v>0.62756438249183921</v>
      </c>
      <c r="Z141" s="30">
        <f t="shared" si="19"/>
        <v>0.67324361779399122</v>
      </c>
    </row>
    <row r="142" spans="1:26" x14ac:dyDescent="0.2">
      <c r="A142" s="22">
        <v>135</v>
      </c>
      <c r="B142" s="5" t="s">
        <v>68</v>
      </c>
      <c r="C142" s="28">
        <v>0.60473067615071008</v>
      </c>
      <c r="D142" s="8">
        <v>0.627</v>
      </c>
      <c r="F142" s="23">
        <v>69.236800000000002</v>
      </c>
      <c r="H142" s="23">
        <v>10.56245041</v>
      </c>
      <c r="J142" s="23">
        <v>5.6813001630000004</v>
      </c>
      <c r="L142" s="22">
        <v>8723.2853169999998</v>
      </c>
      <c r="N142" s="22">
        <v>-20</v>
      </c>
      <c r="P142" s="22">
        <v>133</v>
      </c>
      <c r="T142" s="24">
        <f t="shared" si="14"/>
        <v>0.7574892307692308</v>
      </c>
      <c r="U142" s="24">
        <f t="shared" si="20"/>
        <v>0.58680280055555556</v>
      </c>
      <c r="V142" s="24">
        <f t="shared" si="15"/>
        <v>0.37875334420000001</v>
      </c>
      <c r="W142" s="24">
        <f t="shared" si="16"/>
        <v>0.67500477367662448</v>
      </c>
      <c r="X142" s="24">
        <f t="shared" si="17"/>
        <v>0.48277807237777781</v>
      </c>
      <c r="Y142" s="24">
        <f t="shared" si="18"/>
        <v>0.6273023981120216</v>
      </c>
      <c r="Z142" s="30">
        <f t="shared" si="19"/>
        <v>0.60473067615071008</v>
      </c>
    </row>
    <row r="143" spans="1:26" x14ac:dyDescent="0.2">
      <c r="A143" s="22">
        <v>136</v>
      </c>
      <c r="B143" s="5" t="s">
        <v>90</v>
      </c>
      <c r="C143" s="28">
        <v>0.65826060948759268</v>
      </c>
      <c r="D143" s="8">
        <v>0.624</v>
      </c>
      <c r="F143" s="23">
        <v>67.417199999999994</v>
      </c>
      <c r="H143" s="23">
        <v>11.801993</v>
      </c>
      <c r="J143" s="23">
        <v>7.9844618220000001</v>
      </c>
      <c r="K143" s="21" t="s">
        <v>254</v>
      </c>
      <c r="L143" s="22">
        <v>4062.5860339999999</v>
      </c>
      <c r="N143" s="22">
        <v>14</v>
      </c>
      <c r="P143" s="22">
        <v>137</v>
      </c>
      <c r="T143" s="24">
        <f t="shared" si="14"/>
        <v>0.72949538461538455</v>
      </c>
      <c r="U143" s="24">
        <f t="shared" si="20"/>
        <v>0.65566627777777775</v>
      </c>
      <c r="V143" s="24">
        <f t="shared" si="15"/>
        <v>0.53229745480000001</v>
      </c>
      <c r="W143" s="24">
        <f t="shared" si="16"/>
        <v>0.55957157911357491</v>
      </c>
      <c r="X143" s="24">
        <f t="shared" si="17"/>
        <v>0.59398186628888894</v>
      </c>
      <c r="Y143" s="24">
        <f t="shared" si="18"/>
        <v>0.62356796316903618</v>
      </c>
      <c r="Z143" s="30">
        <f t="shared" si="19"/>
        <v>0.65826060948759268</v>
      </c>
    </row>
    <row r="144" spans="1:26" x14ac:dyDescent="0.2">
      <c r="A144" s="22">
        <v>137</v>
      </c>
      <c r="B144" s="5" t="s">
        <v>71</v>
      </c>
      <c r="C144" s="28">
        <v>0.63186071714945635</v>
      </c>
      <c r="D144" s="8">
        <v>0.621</v>
      </c>
      <c r="F144" s="23">
        <v>70.122900000000001</v>
      </c>
      <c r="H144" s="23">
        <v>10.13281417</v>
      </c>
      <c r="I144" s="21" t="s">
        <v>250</v>
      </c>
      <c r="J144" s="23">
        <v>7.0884799960000002</v>
      </c>
      <c r="L144" s="22">
        <v>5297.955301</v>
      </c>
      <c r="N144" s="22">
        <v>-1</v>
      </c>
      <c r="P144" s="22">
        <v>138</v>
      </c>
      <c r="T144" s="24">
        <f t="shared" si="14"/>
        <v>0.77112153846153852</v>
      </c>
      <c r="U144" s="24">
        <f t="shared" si="20"/>
        <v>0.56293412055555558</v>
      </c>
      <c r="V144" s="24">
        <f t="shared" si="15"/>
        <v>0.4725653330666667</v>
      </c>
      <c r="W144" s="24">
        <f t="shared" si="16"/>
        <v>0.5996770614160104</v>
      </c>
      <c r="X144" s="24">
        <f t="shared" si="17"/>
        <v>0.51774972681111109</v>
      </c>
      <c r="Y144" s="24">
        <f t="shared" si="18"/>
        <v>0.62094535538700202</v>
      </c>
      <c r="Z144" s="30">
        <f t="shared" si="19"/>
        <v>0.63186071714945635</v>
      </c>
    </row>
    <row r="145" spans="1:26" x14ac:dyDescent="0.2">
      <c r="A145" s="22">
        <v>138</v>
      </c>
      <c r="B145" s="5" t="s">
        <v>153</v>
      </c>
      <c r="C145" s="28">
        <v>0.65078654464754404</v>
      </c>
      <c r="D145" s="8">
        <v>0.61799999999999999</v>
      </c>
      <c r="F145" s="23">
        <v>67.591200000000001</v>
      </c>
      <c r="H145" s="23">
        <v>13.365385059999999</v>
      </c>
      <c r="J145" s="23">
        <v>6.2155994349999997</v>
      </c>
      <c r="K145" s="21" t="s">
        <v>248</v>
      </c>
      <c r="L145" s="22">
        <v>4021.3508149999998</v>
      </c>
      <c r="N145" s="22">
        <v>13</v>
      </c>
      <c r="P145" s="22">
        <v>139</v>
      </c>
      <c r="T145" s="24">
        <f t="shared" si="14"/>
        <v>0.73217230769230768</v>
      </c>
      <c r="U145" s="24">
        <f t="shared" si="20"/>
        <v>0.74252139222222224</v>
      </c>
      <c r="V145" s="24">
        <f t="shared" si="15"/>
        <v>0.41437329566666664</v>
      </c>
      <c r="W145" s="24">
        <f t="shared" si="16"/>
        <v>0.55803053041307471</v>
      </c>
      <c r="X145" s="24">
        <f t="shared" si="17"/>
        <v>0.57844734394444441</v>
      </c>
      <c r="Y145" s="24">
        <f t="shared" si="18"/>
        <v>0.61827026981355349</v>
      </c>
      <c r="Z145" s="30">
        <f t="shared" si="19"/>
        <v>0.65078654464754404</v>
      </c>
    </row>
    <row r="146" spans="1:26" x14ac:dyDescent="0.2">
      <c r="A146" s="22">
        <v>139</v>
      </c>
      <c r="B146" s="5" t="s">
        <v>121</v>
      </c>
      <c r="C146" s="28">
        <v>0.58735874526317799</v>
      </c>
      <c r="D146" s="8">
        <v>0.61499999999999999</v>
      </c>
      <c r="F146" s="23">
        <v>59.268999999999998</v>
      </c>
      <c r="H146" s="23">
        <v>11.92720692</v>
      </c>
      <c r="I146" s="21" t="s">
        <v>256</v>
      </c>
      <c r="J146" s="23">
        <v>7.192013277</v>
      </c>
      <c r="K146" s="21" t="s">
        <v>249</v>
      </c>
      <c r="L146" s="22">
        <v>8633.5044519999992</v>
      </c>
      <c r="N146" s="22">
        <v>-23</v>
      </c>
      <c r="P146" s="22">
        <v>134</v>
      </c>
      <c r="T146" s="24">
        <f t="shared" si="14"/>
        <v>0.60413846153846151</v>
      </c>
      <c r="U146" s="24">
        <f t="shared" si="20"/>
        <v>0.66262260666666661</v>
      </c>
      <c r="V146" s="24">
        <f t="shared" si="15"/>
        <v>0.4794675518</v>
      </c>
      <c r="W146" s="24">
        <f t="shared" si="16"/>
        <v>0.67344203824395255</v>
      </c>
      <c r="X146" s="24">
        <f t="shared" si="17"/>
        <v>0.57104507923333325</v>
      </c>
      <c r="Y146" s="24">
        <f t="shared" si="18"/>
        <v>0.61475542117099047</v>
      </c>
      <c r="Z146" s="30">
        <f t="shared" si="19"/>
        <v>0.58735874526317799</v>
      </c>
    </row>
    <row r="147" spans="1:26" x14ac:dyDescent="0.2">
      <c r="A147" s="22">
        <v>140</v>
      </c>
      <c r="B147" s="5" t="s">
        <v>205</v>
      </c>
      <c r="C147" s="28">
        <v>0.58363876891068167</v>
      </c>
      <c r="D147" s="8">
        <v>0.60699999999999998</v>
      </c>
      <c r="F147" s="23">
        <v>68.0608</v>
      </c>
      <c r="H147" s="23">
        <v>10.136110309999999</v>
      </c>
      <c r="J147" s="23">
        <v>5.3739999999999997</v>
      </c>
      <c r="L147" s="22">
        <v>7699.5796170000003</v>
      </c>
      <c r="N147" s="22">
        <v>-18</v>
      </c>
      <c r="P147" s="22">
        <v>142</v>
      </c>
      <c r="T147" s="24">
        <f t="shared" si="14"/>
        <v>0.73939692307692306</v>
      </c>
      <c r="U147" s="24">
        <f t="shared" si="20"/>
        <v>0.56311723944444436</v>
      </c>
      <c r="V147" s="24">
        <f t="shared" si="15"/>
        <v>0.35826666666666662</v>
      </c>
      <c r="W147" s="24">
        <f t="shared" si="16"/>
        <v>0.6561484578272675</v>
      </c>
      <c r="X147" s="24">
        <f t="shared" si="17"/>
        <v>0.46069195305555549</v>
      </c>
      <c r="Y147" s="24">
        <f t="shared" si="18"/>
        <v>0.60687156995107316</v>
      </c>
      <c r="Z147" s="30">
        <f t="shared" si="19"/>
        <v>0.58363876891068167</v>
      </c>
    </row>
    <row r="148" spans="1:26" x14ac:dyDescent="0.2">
      <c r="A148" s="22">
        <v>140</v>
      </c>
      <c r="B148" s="5" t="s">
        <v>165</v>
      </c>
      <c r="C148" s="28">
        <v>0.62487469146467833</v>
      </c>
      <c r="D148" s="8">
        <v>0.60699999999999998</v>
      </c>
      <c r="F148" s="23">
        <v>67.736900000000006</v>
      </c>
      <c r="H148" s="23">
        <v>12.616097999999999</v>
      </c>
      <c r="I148" s="21" t="s">
        <v>251</v>
      </c>
      <c r="J148" s="23">
        <v>5.4367900000000002</v>
      </c>
      <c r="L148" s="22">
        <v>4460.8694349999996</v>
      </c>
      <c r="N148" s="22">
        <v>7</v>
      </c>
      <c r="P148" s="22">
        <v>140</v>
      </c>
      <c r="T148" s="24">
        <f t="shared" si="14"/>
        <v>0.73441384615384619</v>
      </c>
      <c r="U148" s="24">
        <f t="shared" si="20"/>
        <v>0.70089433333333329</v>
      </c>
      <c r="V148" s="24">
        <f t="shared" si="15"/>
        <v>0.3624526666666667</v>
      </c>
      <c r="W148" s="24">
        <f t="shared" si="16"/>
        <v>0.57369890968336634</v>
      </c>
      <c r="X148" s="24">
        <f t="shared" si="17"/>
        <v>0.53167350000000002</v>
      </c>
      <c r="Y148" s="24">
        <f t="shared" si="18"/>
        <v>0.60732799198318199</v>
      </c>
      <c r="Z148" s="30">
        <f t="shared" si="19"/>
        <v>0.62487469146467833</v>
      </c>
    </row>
    <row r="149" spans="1:26" x14ac:dyDescent="0.2">
      <c r="A149" s="22">
        <v>140</v>
      </c>
      <c r="B149" s="5" t="s">
        <v>179</v>
      </c>
      <c r="C149" s="28">
        <v>0.65686460864560281</v>
      </c>
      <c r="D149" s="8">
        <v>0.60699999999999998</v>
      </c>
      <c r="F149" s="23">
        <v>70.448999999999998</v>
      </c>
      <c r="H149" s="23">
        <v>11.53531503</v>
      </c>
      <c r="I149" s="21" t="s">
        <v>239</v>
      </c>
      <c r="J149" s="23">
        <v>7.0648460000000002</v>
      </c>
      <c r="K149" s="21" t="s">
        <v>257</v>
      </c>
      <c r="L149" s="22">
        <v>3085.4116330000002</v>
      </c>
      <c r="N149" s="22">
        <v>23</v>
      </c>
      <c r="P149" s="22">
        <v>142</v>
      </c>
      <c r="T149" s="24">
        <f t="shared" si="14"/>
        <v>0.77613846153846155</v>
      </c>
      <c r="U149" s="24">
        <f t="shared" si="20"/>
        <v>0.64085083499999995</v>
      </c>
      <c r="V149" s="24">
        <f t="shared" si="15"/>
        <v>0.47098973333333333</v>
      </c>
      <c r="W149" s="24">
        <f t="shared" si="16"/>
        <v>0.5180109139182274</v>
      </c>
      <c r="X149" s="24">
        <f t="shared" si="17"/>
        <v>0.55592028416666661</v>
      </c>
      <c r="Y149" s="24">
        <f t="shared" si="18"/>
        <v>0.60687169021305176</v>
      </c>
      <c r="Z149" s="30">
        <f t="shared" si="19"/>
        <v>0.65686460864560281</v>
      </c>
    </row>
    <row r="150" spans="1:26" x14ac:dyDescent="0.2">
      <c r="A150" s="22">
        <v>143</v>
      </c>
      <c r="B150" s="5" t="s">
        <v>127</v>
      </c>
      <c r="C150" s="28">
        <v>0.62775690034652532</v>
      </c>
      <c r="D150" s="8">
        <v>0.60199999999999998</v>
      </c>
      <c r="F150" s="23">
        <v>68.4495</v>
      </c>
      <c r="H150" s="23">
        <v>12.88694954</v>
      </c>
      <c r="J150" s="23">
        <v>5.1217927420000002</v>
      </c>
      <c r="K150" s="21" t="s">
        <v>249</v>
      </c>
      <c r="L150" s="22">
        <v>3877.3154439999998</v>
      </c>
      <c r="N150" s="22">
        <v>10</v>
      </c>
      <c r="P150" s="22">
        <v>144</v>
      </c>
      <c r="T150" s="24">
        <f t="shared" si="14"/>
        <v>0.74537692307692305</v>
      </c>
      <c r="U150" s="24">
        <f t="shared" si="20"/>
        <v>0.71594164111111114</v>
      </c>
      <c r="V150" s="24">
        <f t="shared" si="15"/>
        <v>0.34145284946666671</v>
      </c>
      <c r="W150" s="24">
        <f t="shared" si="16"/>
        <v>0.55252079503809182</v>
      </c>
      <c r="X150" s="24">
        <f t="shared" si="17"/>
        <v>0.52869724528888895</v>
      </c>
      <c r="Y150" s="24">
        <f t="shared" si="18"/>
        <v>0.60160375664014154</v>
      </c>
      <c r="Z150" s="30">
        <f t="shared" si="19"/>
        <v>0.62775690034652532</v>
      </c>
    </row>
    <row r="151" spans="1:26" x14ac:dyDescent="0.2">
      <c r="A151" s="22">
        <v>144</v>
      </c>
      <c r="B151" s="5" t="s">
        <v>206</v>
      </c>
      <c r="C151" s="28">
        <v>0.56928031826330217</v>
      </c>
      <c r="D151" s="8">
        <v>0.59699999999999998</v>
      </c>
      <c r="F151" s="23">
        <v>57.0657</v>
      </c>
      <c r="H151" s="23">
        <v>13.744345859999999</v>
      </c>
      <c r="I151" s="21" t="s">
        <v>239</v>
      </c>
      <c r="J151" s="23">
        <v>5.5960000000000001</v>
      </c>
      <c r="L151" s="22">
        <v>7678.5918730000003</v>
      </c>
      <c r="N151" s="22">
        <v>-21</v>
      </c>
      <c r="P151" s="22">
        <v>141</v>
      </c>
      <c r="T151" s="24">
        <f t="shared" si="14"/>
        <v>0.57024153846153847</v>
      </c>
      <c r="U151" s="24">
        <f t="shared" si="20"/>
        <v>0.76357476999999996</v>
      </c>
      <c r="V151" s="24">
        <f t="shared" si="15"/>
        <v>0.37306666666666666</v>
      </c>
      <c r="W151" s="24">
        <f t="shared" si="16"/>
        <v>0.65573614339959296</v>
      </c>
      <c r="X151" s="24">
        <f t="shared" si="17"/>
        <v>0.56832071833333331</v>
      </c>
      <c r="Y151" s="24">
        <f t="shared" si="18"/>
        <v>0.59675191338801925</v>
      </c>
      <c r="Z151" s="30">
        <f t="shared" si="19"/>
        <v>0.56928031826330217</v>
      </c>
    </row>
    <row r="152" spans="1:26" x14ac:dyDescent="0.2">
      <c r="A152" s="22">
        <v>145</v>
      </c>
      <c r="B152" s="5" t="s">
        <v>65</v>
      </c>
      <c r="C152" s="28">
        <v>0.54030692840268923</v>
      </c>
      <c r="D152" s="8">
        <v>0.59599999999999997</v>
      </c>
      <c r="F152" s="23">
        <v>60.594299999999997</v>
      </c>
      <c r="H152" s="23">
        <v>9.7349399999999999</v>
      </c>
      <c r="I152" s="21" t="s">
        <v>247</v>
      </c>
      <c r="J152" s="23">
        <v>5.910863</v>
      </c>
      <c r="K152" s="21" t="s">
        <v>245</v>
      </c>
      <c r="L152" s="22">
        <v>12073.959930000001</v>
      </c>
      <c r="N152" s="22">
        <v>-47</v>
      </c>
      <c r="P152" s="22">
        <v>147</v>
      </c>
      <c r="T152" s="24">
        <f t="shared" si="14"/>
        <v>0.62452769230769223</v>
      </c>
      <c r="U152" s="24">
        <f t="shared" si="20"/>
        <v>0.54083000000000003</v>
      </c>
      <c r="V152" s="24">
        <f t="shared" si="15"/>
        <v>0.39405753333333332</v>
      </c>
      <c r="W152" s="24">
        <f t="shared" si="16"/>
        <v>0.72410621531084596</v>
      </c>
      <c r="X152" s="24">
        <f t="shared" si="17"/>
        <v>0.46744376666666665</v>
      </c>
      <c r="Y152" s="24">
        <f t="shared" si="18"/>
        <v>0.59570025058923692</v>
      </c>
      <c r="Z152" s="30">
        <f t="shared" si="19"/>
        <v>0.54030692840268923</v>
      </c>
    </row>
    <row r="153" spans="1:26" x14ac:dyDescent="0.2">
      <c r="A153" s="22">
        <v>146</v>
      </c>
      <c r="B153" s="5" t="s">
        <v>89</v>
      </c>
      <c r="C153" s="28">
        <v>0.61022159076650739</v>
      </c>
      <c r="D153" s="8">
        <v>0.59299999999999997</v>
      </c>
      <c r="F153" s="23">
        <v>69.583500000000001</v>
      </c>
      <c r="H153" s="23">
        <v>11.46772</v>
      </c>
      <c r="I153" s="21" t="s">
        <v>258</v>
      </c>
      <c r="J153" s="23">
        <v>5.0880000000000001</v>
      </c>
      <c r="L153" s="22">
        <v>4078.697154</v>
      </c>
      <c r="N153" s="22">
        <v>3</v>
      </c>
      <c r="P153" s="22">
        <v>148</v>
      </c>
      <c r="T153" s="24">
        <f t="shared" si="14"/>
        <v>0.76282307692307694</v>
      </c>
      <c r="U153" s="24">
        <f t="shared" si="20"/>
        <v>0.63709555555555553</v>
      </c>
      <c r="V153" s="24">
        <f t="shared" si="15"/>
        <v>0.3392</v>
      </c>
      <c r="W153" s="24">
        <f t="shared" si="16"/>
        <v>0.56016944068789554</v>
      </c>
      <c r="X153" s="24">
        <f t="shared" si="17"/>
        <v>0.48814777777777774</v>
      </c>
      <c r="Y153" s="24">
        <f t="shared" si="18"/>
        <v>0.59305938661348179</v>
      </c>
      <c r="Z153" s="30">
        <f t="shared" si="19"/>
        <v>0.61022159076650739</v>
      </c>
    </row>
    <row r="154" spans="1:26" x14ac:dyDescent="0.2">
      <c r="A154" s="22">
        <v>146</v>
      </c>
      <c r="B154" s="5" t="s">
        <v>184</v>
      </c>
      <c r="C154" s="28">
        <v>0.61523023061857607</v>
      </c>
      <c r="D154" s="8">
        <v>0.59299999999999997</v>
      </c>
      <c r="F154" s="23">
        <v>59.253100000000003</v>
      </c>
      <c r="H154" s="23">
        <v>12.110969040000001</v>
      </c>
      <c r="I154" s="21" t="s">
        <v>239</v>
      </c>
      <c r="J154" s="23">
        <v>8.7109085010000005</v>
      </c>
      <c r="K154" s="21" t="s">
        <v>239</v>
      </c>
      <c r="L154" s="22">
        <v>3809.887158</v>
      </c>
      <c r="N154" s="22">
        <v>9</v>
      </c>
      <c r="P154" s="22">
        <v>145</v>
      </c>
      <c r="T154" s="24">
        <f t="shared" si="14"/>
        <v>0.60389384615384623</v>
      </c>
      <c r="U154" s="24">
        <f t="shared" si="20"/>
        <v>0.67283161333333341</v>
      </c>
      <c r="V154" s="24">
        <f t="shared" si="15"/>
        <v>0.58072723339999999</v>
      </c>
      <c r="W154" s="24">
        <f t="shared" si="16"/>
        <v>0.54987075683398301</v>
      </c>
      <c r="X154" s="24">
        <f t="shared" si="17"/>
        <v>0.6267794233666667</v>
      </c>
      <c r="Y154" s="24">
        <f t="shared" si="18"/>
        <v>0.59262320480993536</v>
      </c>
      <c r="Z154" s="30">
        <f t="shared" si="19"/>
        <v>0.61523023061857607</v>
      </c>
    </row>
    <row r="155" spans="1:26" x14ac:dyDescent="0.2">
      <c r="A155" s="22">
        <v>148</v>
      </c>
      <c r="B155" s="5" t="s">
        <v>2</v>
      </c>
      <c r="C155" s="28">
        <v>0.57646354683388257</v>
      </c>
      <c r="D155" s="8">
        <v>0.58599999999999997</v>
      </c>
      <c r="F155" s="23">
        <v>61.6434</v>
      </c>
      <c r="H155" s="23">
        <v>12.1721</v>
      </c>
      <c r="J155" s="23">
        <v>5.4173908229999999</v>
      </c>
      <c r="L155" s="22">
        <v>5465.6177909999997</v>
      </c>
      <c r="N155" s="22">
        <v>-14</v>
      </c>
      <c r="P155" s="22">
        <v>149</v>
      </c>
      <c r="T155" s="24">
        <f t="shared" si="14"/>
        <v>0.64066769230769227</v>
      </c>
      <c r="U155" s="24">
        <f t="shared" si="20"/>
        <v>0.67622777777777776</v>
      </c>
      <c r="V155" s="24">
        <f t="shared" si="15"/>
        <v>0.36115938819999999</v>
      </c>
      <c r="W155" s="24">
        <f t="shared" si="16"/>
        <v>0.6043833849602035</v>
      </c>
      <c r="X155" s="24">
        <f t="shared" si="17"/>
        <v>0.5186935829888889</v>
      </c>
      <c r="Y155" s="24">
        <f t="shared" si="18"/>
        <v>0.58562382730817042</v>
      </c>
      <c r="Z155" s="30">
        <f t="shared" si="19"/>
        <v>0.57646354683388257</v>
      </c>
    </row>
    <row r="156" spans="1:26" x14ac:dyDescent="0.2">
      <c r="A156" s="22">
        <v>149</v>
      </c>
      <c r="B156" s="5" t="s">
        <v>113</v>
      </c>
      <c r="C156" s="28">
        <v>0.60189308159162103</v>
      </c>
      <c r="D156" s="8">
        <v>0.58499999999999996</v>
      </c>
      <c r="F156" s="23">
        <v>65.671599999999998</v>
      </c>
      <c r="H156" s="23">
        <v>10.90913752</v>
      </c>
      <c r="I156" s="21" t="s">
        <v>239</v>
      </c>
      <c r="J156" s="23">
        <v>6.3768000599999999</v>
      </c>
      <c r="L156" s="22">
        <v>3850.524234</v>
      </c>
      <c r="N156" s="22">
        <v>5</v>
      </c>
      <c r="P156" s="22">
        <v>145</v>
      </c>
      <c r="T156" s="24">
        <f t="shared" si="14"/>
        <v>0.70263999999999993</v>
      </c>
      <c r="U156" s="24">
        <f t="shared" si="20"/>
        <v>0.60606319555555555</v>
      </c>
      <c r="V156" s="24">
        <f t="shared" si="15"/>
        <v>0.425120004</v>
      </c>
      <c r="W156" s="24">
        <f t="shared" si="16"/>
        <v>0.55147341771057412</v>
      </c>
      <c r="X156" s="24">
        <f t="shared" si="17"/>
        <v>0.5155915997777778</v>
      </c>
      <c r="Y156" s="24">
        <f t="shared" si="18"/>
        <v>0.58459410101254916</v>
      </c>
      <c r="Z156" s="30">
        <f t="shared" si="19"/>
        <v>0.60189308159162103</v>
      </c>
    </row>
    <row r="157" spans="1:26" x14ac:dyDescent="0.2">
      <c r="A157" s="22">
        <v>150</v>
      </c>
      <c r="B157" s="5" t="s">
        <v>159</v>
      </c>
      <c r="C157" s="28">
        <v>0.58314566691767467</v>
      </c>
      <c r="D157" s="8">
        <v>0.57699999999999996</v>
      </c>
      <c r="F157" s="23">
        <v>72.062700000000007</v>
      </c>
      <c r="H157" s="23">
        <v>9.1642198560000008</v>
      </c>
      <c r="J157" s="23">
        <v>5.0999999999999996</v>
      </c>
      <c r="K157" s="21" t="s">
        <v>247</v>
      </c>
      <c r="L157" s="22">
        <v>4191.9338930000004</v>
      </c>
      <c r="M157" s="21" t="s">
        <v>259</v>
      </c>
      <c r="N157" s="22">
        <v>-2</v>
      </c>
      <c r="P157" s="22">
        <v>152</v>
      </c>
      <c r="T157" s="24">
        <f t="shared" si="14"/>
        <v>0.8009646153846155</v>
      </c>
      <c r="U157" s="24">
        <f t="shared" si="20"/>
        <v>0.50912332533333338</v>
      </c>
      <c r="V157" s="24">
        <f t="shared" si="15"/>
        <v>0.33999999999999997</v>
      </c>
      <c r="W157" s="24">
        <f t="shared" si="16"/>
        <v>0.56430603613321151</v>
      </c>
      <c r="X157" s="24">
        <f t="shared" si="17"/>
        <v>0.42456166266666667</v>
      </c>
      <c r="Y157" s="24">
        <f t="shared" si="18"/>
        <v>0.57679692161620522</v>
      </c>
      <c r="Z157" s="30">
        <f t="shared" si="19"/>
        <v>0.58314566691767467</v>
      </c>
    </row>
    <row r="158" spans="1:26" x14ac:dyDescent="0.2">
      <c r="A158" s="22">
        <v>151</v>
      </c>
      <c r="B158" s="5" t="s">
        <v>34</v>
      </c>
      <c r="C158" s="28">
        <v>0.59428843894921568</v>
      </c>
      <c r="D158" s="8">
        <v>0.57599999999999996</v>
      </c>
      <c r="F158" s="23">
        <v>60.333399999999997</v>
      </c>
      <c r="H158" s="23">
        <v>13.10859922</v>
      </c>
      <c r="I158" s="21" t="s">
        <v>239</v>
      </c>
      <c r="J158" s="23">
        <v>6.1513099999999996</v>
      </c>
      <c r="K158" s="21" t="s">
        <v>249</v>
      </c>
      <c r="L158" s="22">
        <v>3620.9324080000001</v>
      </c>
      <c r="N158" s="22">
        <v>6</v>
      </c>
      <c r="P158" s="22">
        <v>150</v>
      </c>
      <c r="T158" s="24">
        <f t="shared" si="14"/>
        <v>0.62051384615384608</v>
      </c>
      <c r="U158" s="24">
        <f t="shared" si="20"/>
        <v>0.72825551222222229</v>
      </c>
      <c r="V158" s="24">
        <f t="shared" si="15"/>
        <v>0.4100873333333333</v>
      </c>
      <c r="W158" s="24">
        <f t="shared" si="16"/>
        <v>0.54218685276712431</v>
      </c>
      <c r="X158" s="24">
        <f t="shared" si="17"/>
        <v>0.56917142277777777</v>
      </c>
      <c r="Y158" s="24">
        <f t="shared" si="18"/>
        <v>0.57638744890645977</v>
      </c>
      <c r="Z158" s="30">
        <f t="shared" si="19"/>
        <v>0.59428843894921568</v>
      </c>
    </row>
    <row r="159" spans="1:26" x14ac:dyDescent="0.2">
      <c r="A159" s="22">
        <v>152</v>
      </c>
      <c r="B159" s="5" t="s">
        <v>87</v>
      </c>
      <c r="C159" s="28">
        <v>0.57508678704592731</v>
      </c>
      <c r="D159" s="8">
        <v>0.57499999999999996</v>
      </c>
      <c r="F159" s="23">
        <v>61.427</v>
      </c>
      <c r="H159" s="23">
        <v>10.698558350000001</v>
      </c>
      <c r="I159" s="21" t="s">
        <v>256</v>
      </c>
      <c r="J159" s="23">
        <v>6.6520000000000001</v>
      </c>
      <c r="L159" s="22">
        <v>4473.5703439999997</v>
      </c>
      <c r="N159" s="22">
        <v>-6</v>
      </c>
      <c r="P159" s="22">
        <v>150</v>
      </c>
      <c r="T159" s="24">
        <f t="shared" si="14"/>
        <v>0.63733846153846152</v>
      </c>
      <c r="U159" s="24">
        <f t="shared" si="20"/>
        <v>0.59436435277777777</v>
      </c>
      <c r="V159" s="24">
        <f t="shared" si="15"/>
        <v>0.44346666666666668</v>
      </c>
      <c r="W159" s="24">
        <f t="shared" si="16"/>
        <v>0.57412838180204584</v>
      </c>
      <c r="X159" s="24">
        <f t="shared" si="17"/>
        <v>0.51891550972222222</v>
      </c>
      <c r="Y159" s="24">
        <f t="shared" si="18"/>
        <v>0.57476714099782245</v>
      </c>
      <c r="Z159" s="30">
        <f t="shared" si="19"/>
        <v>0.57508678704592731</v>
      </c>
    </row>
    <row r="160" spans="1:26" x14ac:dyDescent="0.2">
      <c r="A160" s="22">
        <v>153</v>
      </c>
      <c r="B160" s="5" t="s">
        <v>207</v>
      </c>
      <c r="C160" s="28">
        <v>0.60575044067716244</v>
      </c>
      <c r="D160" s="8">
        <v>0.57099999999999995</v>
      </c>
      <c r="F160" s="23">
        <v>63.518700000000003</v>
      </c>
      <c r="H160" s="23">
        <v>12.33081527</v>
      </c>
      <c r="I160" s="21" t="s">
        <v>239</v>
      </c>
      <c r="J160" s="23">
        <v>6.1660000000000004</v>
      </c>
      <c r="L160" s="22">
        <v>2889.2835209999998</v>
      </c>
      <c r="N160" s="22">
        <v>11</v>
      </c>
      <c r="P160" s="22">
        <v>153</v>
      </c>
      <c r="T160" s="24">
        <f t="shared" si="14"/>
        <v>0.66951846153846162</v>
      </c>
      <c r="U160" s="24">
        <f t="shared" si="20"/>
        <v>0.68504529277777781</v>
      </c>
      <c r="V160" s="24">
        <f t="shared" si="15"/>
        <v>0.41106666666666669</v>
      </c>
      <c r="W160" s="24">
        <f t="shared" si="16"/>
        <v>0.5080900985286656</v>
      </c>
      <c r="X160" s="24">
        <f t="shared" si="17"/>
        <v>0.5480559797222222</v>
      </c>
      <c r="Y160" s="24">
        <f t="shared" si="18"/>
        <v>0.57127173436392553</v>
      </c>
      <c r="Z160" s="30">
        <f t="shared" si="19"/>
        <v>0.60575044067716244</v>
      </c>
    </row>
    <row r="161" spans="1:26" x14ac:dyDescent="0.2">
      <c r="A161" s="22">
        <v>154</v>
      </c>
      <c r="B161" s="5" t="s">
        <v>183</v>
      </c>
      <c r="C161" s="28">
        <v>0.58691292567294573</v>
      </c>
      <c r="D161" s="8">
        <v>0.56499999999999995</v>
      </c>
      <c r="F161" s="23">
        <v>61.223399999999998</v>
      </c>
      <c r="H161" s="23">
        <v>10.92876021</v>
      </c>
      <c r="I161" s="21" t="s">
        <v>258</v>
      </c>
      <c r="J161" s="23">
        <v>7.1870914939999997</v>
      </c>
      <c r="K161" s="21" t="s">
        <v>249</v>
      </c>
      <c r="L161" s="22">
        <v>3217.7677389999999</v>
      </c>
      <c r="N161" s="22">
        <v>7</v>
      </c>
      <c r="P161" s="22">
        <v>154</v>
      </c>
      <c r="T161" s="24">
        <f t="shared" si="14"/>
        <v>0.63420615384615386</v>
      </c>
      <c r="U161" s="24">
        <f t="shared" si="20"/>
        <v>0.60715334499999996</v>
      </c>
      <c r="V161" s="24">
        <f t="shared" si="15"/>
        <v>0.47913943293333333</v>
      </c>
      <c r="W161" s="24">
        <f t="shared" si="16"/>
        <v>0.52435567630284441</v>
      </c>
      <c r="X161" s="24">
        <f t="shared" si="17"/>
        <v>0.54314638896666667</v>
      </c>
      <c r="Y161" s="24">
        <f t="shared" si="18"/>
        <v>0.56527239076371427</v>
      </c>
      <c r="Z161" s="30">
        <f t="shared" si="19"/>
        <v>0.58691292567294573</v>
      </c>
    </row>
    <row r="162" spans="1:26" x14ac:dyDescent="0.2">
      <c r="A162" s="22">
        <v>155</v>
      </c>
      <c r="B162" s="5" t="s">
        <v>147</v>
      </c>
      <c r="C162" s="28">
        <v>0.60803729732879508</v>
      </c>
      <c r="D162" s="8">
        <v>0.56399999999999995</v>
      </c>
      <c r="F162" s="23">
        <v>70.347700000000003</v>
      </c>
      <c r="H162" s="23">
        <v>10.328690269999999</v>
      </c>
      <c r="I162" s="21" t="s">
        <v>239</v>
      </c>
      <c r="J162" s="23">
        <v>5.7118479999999998</v>
      </c>
      <c r="K162" s="21" t="s">
        <v>254</v>
      </c>
      <c r="L162" s="22">
        <v>2481.5113620000002</v>
      </c>
      <c r="N162" s="22">
        <v>13</v>
      </c>
      <c r="P162" s="22">
        <v>155</v>
      </c>
      <c r="T162" s="24">
        <f t="shared" si="14"/>
        <v>0.77458000000000005</v>
      </c>
      <c r="U162" s="24">
        <f t="shared" si="20"/>
        <v>0.5738161261111111</v>
      </c>
      <c r="V162" s="24">
        <f t="shared" si="15"/>
        <v>0.38078986666666664</v>
      </c>
      <c r="W162" s="24">
        <f t="shared" si="16"/>
        <v>0.48510836474485508</v>
      </c>
      <c r="X162" s="24">
        <f t="shared" si="17"/>
        <v>0.47730299638888884</v>
      </c>
      <c r="Y162" s="24">
        <f t="shared" si="18"/>
        <v>0.56394021779628667</v>
      </c>
      <c r="Z162" s="30">
        <f t="shared" si="19"/>
        <v>0.60803729732879508</v>
      </c>
    </row>
    <row r="163" spans="1:26" x14ac:dyDescent="0.2">
      <c r="A163" s="22">
        <v>156</v>
      </c>
      <c r="B163" s="5" t="s">
        <v>38</v>
      </c>
      <c r="C163" s="28">
        <v>0.57821018562867299</v>
      </c>
      <c r="D163" s="8">
        <v>0.55800000000000005</v>
      </c>
      <c r="F163" s="23">
        <v>63.417400000000001</v>
      </c>
      <c r="H163" s="23">
        <v>11.92432393</v>
      </c>
      <c r="I163" s="21" t="s">
        <v>239</v>
      </c>
      <c r="J163" s="23">
        <v>5.0786490000000004</v>
      </c>
      <c r="K163" s="21" t="s">
        <v>247</v>
      </c>
      <c r="L163" s="22">
        <v>3142.0641190000001</v>
      </c>
      <c r="N163" s="22">
        <v>6</v>
      </c>
      <c r="P163" s="22">
        <v>156</v>
      </c>
      <c r="T163" s="24">
        <f t="shared" si="14"/>
        <v>0.66796</v>
      </c>
      <c r="U163" s="24">
        <f t="shared" si="20"/>
        <v>0.66246244055555559</v>
      </c>
      <c r="V163" s="24">
        <f t="shared" si="15"/>
        <v>0.33857660000000001</v>
      </c>
      <c r="W163" s="24">
        <f t="shared" si="16"/>
        <v>0.52075935297574549</v>
      </c>
      <c r="X163" s="24">
        <f t="shared" si="17"/>
        <v>0.5005195202777778</v>
      </c>
      <c r="Y163" s="24">
        <f t="shared" si="18"/>
        <v>0.55838813920282804</v>
      </c>
      <c r="Z163" s="30">
        <f t="shared" si="19"/>
        <v>0.57821018562867299</v>
      </c>
    </row>
    <row r="164" spans="1:26" x14ac:dyDescent="0.2">
      <c r="A164" s="22">
        <v>156</v>
      </c>
      <c r="B164" s="5" t="s">
        <v>135</v>
      </c>
      <c r="C164" s="28">
        <v>0.55770492087648627</v>
      </c>
      <c r="D164" s="8">
        <v>0.55800000000000005</v>
      </c>
      <c r="F164" s="23">
        <v>65.3506</v>
      </c>
      <c r="H164" s="23">
        <v>10.36077074</v>
      </c>
      <c r="I164" s="21" t="s">
        <v>256</v>
      </c>
      <c r="J164" s="23">
        <v>4.74</v>
      </c>
      <c r="L164" s="22">
        <v>4008.6235729999999</v>
      </c>
      <c r="N164" s="22">
        <v>-4</v>
      </c>
      <c r="P164" s="22">
        <v>157</v>
      </c>
      <c r="T164" s="24">
        <f t="shared" si="14"/>
        <v>0.69770153846153848</v>
      </c>
      <c r="U164" s="24">
        <f t="shared" si="20"/>
        <v>0.57559837444444439</v>
      </c>
      <c r="V164" s="24">
        <f t="shared" si="15"/>
        <v>0.316</v>
      </c>
      <c r="W164" s="24">
        <f t="shared" si="16"/>
        <v>0.55755169340420407</v>
      </c>
      <c r="X164" s="24">
        <f t="shared" si="17"/>
        <v>0.44579918722222223</v>
      </c>
      <c r="Y164" s="24">
        <f t="shared" si="18"/>
        <v>0.55765384037404353</v>
      </c>
      <c r="Z164" s="30">
        <f t="shared" si="19"/>
        <v>0.55770492087648627</v>
      </c>
    </row>
    <row r="165" spans="1:26" x14ac:dyDescent="0.2">
      <c r="A165" s="22">
        <v>158</v>
      </c>
      <c r="B165" s="5" t="s">
        <v>117</v>
      </c>
      <c r="C165" s="28">
        <v>0.5382066089798847</v>
      </c>
      <c r="D165" s="8">
        <v>0.55600000000000005</v>
      </c>
      <c r="F165" s="23">
        <v>64.363600000000005</v>
      </c>
      <c r="H165" s="23">
        <v>9.3761596679999997</v>
      </c>
      <c r="J165" s="23">
        <v>4.9188048909999997</v>
      </c>
      <c r="K165" s="21" t="s">
        <v>249</v>
      </c>
      <c r="L165" s="22">
        <v>5075.305711</v>
      </c>
      <c r="N165" s="22">
        <v>-20</v>
      </c>
      <c r="P165" s="22">
        <v>158</v>
      </c>
      <c r="T165" s="24">
        <f t="shared" si="14"/>
        <v>0.68251692307692313</v>
      </c>
      <c r="U165" s="24">
        <f t="shared" si="20"/>
        <v>0.52089775933333327</v>
      </c>
      <c r="V165" s="24">
        <f t="shared" si="15"/>
        <v>0.32792032606666666</v>
      </c>
      <c r="W165" s="24">
        <f t="shared" si="16"/>
        <v>0.59319160562372042</v>
      </c>
      <c r="X165" s="24">
        <f t="shared" si="17"/>
        <v>0.42440904269999996</v>
      </c>
      <c r="Y165" s="24">
        <f t="shared" si="18"/>
        <v>0.55594396032432447</v>
      </c>
      <c r="Z165" s="30">
        <f t="shared" si="19"/>
        <v>0.5382066089798847</v>
      </c>
    </row>
    <row r="166" spans="1:26" x14ac:dyDescent="0.2">
      <c r="A166" s="22">
        <v>159</v>
      </c>
      <c r="B166" s="5" t="s">
        <v>208</v>
      </c>
      <c r="C166" s="28">
        <v>0.52820966418708959</v>
      </c>
      <c r="D166" s="8">
        <v>0.55000000000000004</v>
      </c>
      <c r="F166" s="23">
        <v>58.598300000000002</v>
      </c>
      <c r="H166" s="23">
        <v>10.67558002</v>
      </c>
      <c r="J166" s="23">
        <v>5.1991389769999996</v>
      </c>
      <c r="K166" s="21" t="s">
        <v>249</v>
      </c>
      <c r="L166" s="22">
        <v>5217.4485160000004</v>
      </c>
      <c r="N166" s="22">
        <v>-22</v>
      </c>
      <c r="P166" s="22">
        <v>159</v>
      </c>
      <c r="T166" s="24">
        <f t="shared" si="14"/>
        <v>0.59382000000000001</v>
      </c>
      <c r="U166" s="24">
        <f t="shared" si="20"/>
        <v>0.59308777888888886</v>
      </c>
      <c r="V166" s="24">
        <f t="shared" si="15"/>
        <v>0.34660926513333329</v>
      </c>
      <c r="W166" s="24">
        <f t="shared" si="16"/>
        <v>0.59736402634528096</v>
      </c>
      <c r="X166" s="24">
        <f t="shared" si="17"/>
        <v>0.46984852201111105</v>
      </c>
      <c r="Y166" s="24">
        <f t="shared" si="18"/>
        <v>0.55032247600230233</v>
      </c>
      <c r="Z166" s="30">
        <f t="shared" si="19"/>
        <v>0.52820966418708959</v>
      </c>
    </row>
    <row r="167" spans="1:26" x14ac:dyDescent="0.2">
      <c r="A167" s="22">
        <v>160</v>
      </c>
      <c r="B167" s="5" t="s">
        <v>209</v>
      </c>
      <c r="C167" s="28">
        <v>0.57711267264766808</v>
      </c>
      <c r="D167" s="8">
        <v>0.54900000000000004</v>
      </c>
      <c r="F167" s="23">
        <v>66.200699999999998</v>
      </c>
      <c r="H167" s="23">
        <v>9.2214899060000004</v>
      </c>
      <c r="J167" s="23">
        <v>6.3728987100000003</v>
      </c>
      <c r="K167" s="21" t="s">
        <v>239</v>
      </c>
      <c r="L167" s="22">
        <v>2664.3290959999999</v>
      </c>
      <c r="N167" s="22">
        <v>7</v>
      </c>
      <c r="P167" s="22">
        <v>160</v>
      </c>
      <c r="T167" s="24">
        <f t="shared" si="14"/>
        <v>0.71077999999999997</v>
      </c>
      <c r="U167" s="24">
        <f t="shared" si="20"/>
        <v>0.5123049947777778</v>
      </c>
      <c r="V167" s="24">
        <f t="shared" si="15"/>
        <v>0.42485991400000001</v>
      </c>
      <c r="W167" s="24">
        <f t="shared" si="16"/>
        <v>0.49584608359601051</v>
      </c>
      <c r="X167" s="24">
        <f t="shared" si="17"/>
        <v>0.4685824543888889</v>
      </c>
      <c r="Y167" s="24">
        <f t="shared" si="18"/>
        <v>0.54864240275974818</v>
      </c>
      <c r="Z167" s="30">
        <f t="shared" si="19"/>
        <v>0.57711267264766808</v>
      </c>
    </row>
    <row r="168" spans="1:26" x14ac:dyDescent="0.2">
      <c r="A168" s="22">
        <v>161</v>
      </c>
      <c r="B168" s="5" t="s">
        <v>130</v>
      </c>
      <c r="C168" s="28">
        <v>0.52707469930470385</v>
      </c>
      <c r="D168" s="8">
        <v>0.54400000000000004</v>
      </c>
      <c r="F168" s="23">
        <v>66.097899999999996</v>
      </c>
      <c r="H168" s="23">
        <v>8.6583499909999997</v>
      </c>
      <c r="J168" s="23">
        <v>4.5363302230000002</v>
      </c>
      <c r="L168" s="22">
        <v>4623.70543</v>
      </c>
      <c r="N168" s="22">
        <v>-19</v>
      </c>
      <c r="P168" s="22">
        <v>161</v>
      </c>
      <c r="T168" s="24">
        <f t="shared" si="14"/>
        <v>0.70919846153846144</v>
      </c>
      <c r="U168" s="24">
        <f t="shared" si="20"/>
        <v>0.4810194439444444</v>
      </c>
      <c r="V168" s="24">
        <f t="shared" si="15"/>
        <v>0.3024220148666667</v>
      </c>
      <c r="W168" s="24">
        <f t="shared" si="16"/>
        <v>0.57911467111395376</v>
      </c>
      <c r="X168" s="24">
        <f t="shared" si="17"/>
        <v>0.39172072940555558</v>
      </c>
      <c r="Y168" s="24">
        <f t="shared" si="18"/>
        <v>0.54387984974408587</v>
      </c>
      <c r="Z168" s="30">
        <f t="shared" si="19"/>
        <v>0.52707469930470385</v>
      </c>
    </row>
    <row r="169" spans="1:26" x14ac:dyDescent="0.2">
      <c r="A169" s="22">
        <v>162</v>
      </c>
      <c r="B169" s="5" t="s">
        <v>161</v>
      </c>
      <c r="C169" s="28">
        <v>0.58087305197070283</v>
      </c>
      <c r="D169" s="8">
        <v>0.53900000000000003</v>
      </c>
      <c r="F169" s="23">
        <v>61.619399999999999</v>
      </c>
      <c r="H169" s="23">
        <v>12.95049378</v>
      </c>
      <c r="I169" s="21" t="s">
        <v>239</v>
      </c>
      <c r="J169" s="23">
        <v>5.0168073670000002</v>
      </c>
      <c r="K169" s="21" t="s">
        <v>249</v>
      </c>
      <c r="L169" s="22">
        <v>2166.6190620000002</v>
      </c>
      <c r="N169" s="22">
        <v>12</v>
      </c>
      <c r="P169" s="22">
        <v>163</v>
      </c>
      <c r="T169" s="24">
        <f t="shared" si="14"/>
        <v>0.64029846153846148</v>
      </c>
      <c r="U169" s="24">
        <f t="shared" si="20"/>
        <v>0.71947187666666668</v>
      </c>
      <c r="V169" s="24">
        <f t="shared" si="15"/>
        <v>0.33445382446666666</v>
      </c>
      <c r="W169" s="24">
        <f t="shared" si="16"/>
        <v>0.46461012040886013</v>
      </c>
      <c r="X169" s="24">
        <f t="shared" si="17"/>
        <v>0.5269628505666667</v>
      </c>
      <c r="Y169" s="24">
        <f t="shared" si="18"/>
        <v>0.53920060964472249</v>
      </c>
      <c r="Z169" s="30">
        <f t="shared" si="19"/>
        <v>0.58087305197070283</v>
      </c>
    </row>
    <row r="170" spans="1:26" x14ac:dyDescent="0.2">
      <c r="A170" s="22">
        <v>163</v>
      </c>
      <c r="B170" s="5" t="s">
        <v>73</v>
      </c>
      <c r="C170" s="28">
        <v>0.54960552579364219</v>
      </c>
      <c r="D170" s="8">
        <v>0.53500000000000003</v>
      </c>
      <c r="F170" s="23">
        <v>63.192399999999999</v>
      </c>
      <c r="H170" s="23">
        <v>9.6999999999999993</v>
      </c>
      <c r="I170" s="21" t="s">
        <v>251</v>
      </c>
      <c r="J170" s="23">
        <v>5.5540000000000003</v>
      </c>
      <c r="L170" s="22">
        <v>2847.5007460000002</v>
      </c>
      <c r="N170" s="22">
        <v>2</v>
      </c>
      <c r="P170" s="22">
        <v>162</v>
      </c>
      <c r="T170" s="24">
        <f t="shared" si="14"/>
        <v>0.66449846153846148</v>
      </c>
      <c r="U170" s="24">
        <f t="shared" si="20"/>
        <v>0.53888888888888886</v>
      </c>
      <c r="V170" s="24">
        <f t="shared" si="15"/>
        <v>0.37026666666666669</v>
      </c>
      <c r="W170" s="24">
        <f t="shared" si="16"/>
        <v>0.50588968835174941</v>
      </c>
      <c r="X170" s="24">
        <f t="shared" si="17"/>
        <v>0.45457777777777775</v>
      </c>
      <c r="Y170" s="24">
        <f t="shared" si="18"/>
        <v>0.5346291930453535</v>
      </c>
      <c r="Z170" s="30">
        <f t="shared" si="19"/>
        <v>0.54960552579364219</v>
      </c>
    </row>
    <row r="171" spans="1:26" x14ac:dyDescent="0.2">
      <c r="A171" s="22">
        <v>163</v>
      </c>
      <c r="B171" s="5" t="s">
        <v>123</v>
      </c>
      <c r="C171" s="28">
        <v>0.51162029594062564</v>
      </c>
      <c r="D171" s="8">
        <v>0.53500000000000003</v>
      </c>
      <c r="F171" s="23">
        <v>52.676000000000002</v>
      </c>
      <c r="H171" s="23">
        <v>10.12758388</v>
      </c>
      <c r="I171" s="21" t="s">
        <v>256</v>
      </c>
      <c r="J171" s="23">
        <v>7.181074153</v>
      </c>
      <c r="K171" s="21" t="s">
        <v>258</v>
      </c>
      <c r="L171" s="22">
        <v>4790.2844249999998</v>
      </c>
      <c r="N171" s="22">
        <v>-22</v>
      </c>
      <c r="P171" s="22">
        <v>163</v>
      </c>
      <c r="T171" s="24">
        <f t="shared" si="14"/>
        <v>0.5027076923076923</v>
      </c>
      <c r="U171" s="24">
        <f t="shared" si="20"/>
        <v>0.5626435488888889</v>
      </c>
      <c r="V171" s="24">
        <f t="shared" si="15"/>
        <v>0.47873827686666665</v>
      </c>
      <c r="W171" s="24">
        <f t="shared" si="16"/>
        <v>0.58446104157151579</v>
      </c>
      <c r="X171" s="24">
        <f t="shared" si="17"/>
        <v>0.5206909128777778</v>
      </c>
      <c r="Y171" s="24">
        <f t="shared" si="18"/>
        <v>0.53483156683763344</v>
      </c>
      <c r="Z171" s="30">
        <f t="shared" si="19"/>
        <v>0.51162029594062564</v>
      </c>
    </row>
    <row r="172" spans="1:26" x14ac:dyDescent="0.2">
      <c r="A172" s="22">
        <v>165</v>
      </c>
      <c r="B172" s="5" t="s">
        <v>142</v>
      </c>
      <c r="C172" s="28">
        <v>0.57068524526167053</v>
      </c>
      <c r="D172" s="8">
        <v>0.53400000000000003</v>
      </c>
      <c r="F172" s="23">
        <v>66.072199999999995</v>
      </c>
      <c r="H172" s="23">
        <v>11.23097038</v>
      </c>
      <c r="J172" s="23">
        <v>4.4252923580000001</v>
      </c>
      <c r="K172" s="21" t="s">
        <v>239</v>
      </c>
      <c r="L172" s="22">
        <v>2209.7952019999998</v>
      </c>
      <c r="N172" s="22">
        <v>6</v>
      </c>
      <c r="P172" s="22">
        <v>165</v>
      </c>
      <c r="T172" s="24">
        <f t="shared" si="14"/>
        <v>0.70880307692307687</v>
      </c>
      <c r="U172" s="24">
        <f t="shared" si="20"/>
        <v>0.62394279888888893</v>
      </c>
      <c r="V172" s="24">
        <f t="shared" si="15"/>
        <v>0.29501949053333332</v>
      </c>
      <c r="W172" s="24">
        <f t="shared" si="16"/>
        <v>0.46759074089964381</v>
      </c>
      <c r="X172" s="24">
        <f t="shared" si="17"/>
        <v>0.45948114471111112</v>
      </c>
      <c r="Y172" s="24">
        <f t="shared" si="18"/>
        <v>0.5340145175391835</v>
      </c>
      <c r="Z172" s="30">
        <f t="shared" si="19"/>
        <v>0.57068524526167053</v>
      </c>
    </row>
    <row r="173" spans="1:26" x14ac:dyDescent="0.2">
      <c r="A173" s="22">
        <v>166</v>
      </c>
      <c r="B173" s="5" t="s">
        <v>14</v>
      </c>
      <c r="C173" s="28">
        <v>0.52070179301164732</v>
      </c>
      <c r="D173" s="8">
        <v>0.52500000000000002</v>
      </c>
      <c r="F173" s="23">
        <v>59.820999999999998</v>
      </c>
      <c r="H173" s="23">
        <v>10.766679760000001</v>
      </c>
      <c r="J173" s="23">
        <v>4.3047864450000004</v>
      </c>
      <c r="K173" s="21" t="s">
        <v>249</v>
      </c>
      <c r="L173" s="22">
        <v>3408.9659230000002</v>
      </c>
      <c r="N173" s="22">
        <v>-7</v>
      </c>
      <c r="P173" s="22">
        <v>166</v>
      </c>
      <c r="T173" s="24">
        <f t="shared" si="14"/>
        <v>0.6126307692307692</v>
      </c>
      <c r="U173" s="24">
        <f t="shared" si="20"/>
        <v>0.59814887555555563</v>
      </c>
      <c r="V173" s="24">
        <f t="shared" si="15"/>
        <v>0.286985763</v>
      </c>
      <c r="W173" s="24">
        <f t="shared" si="16"/>
        <v>0.53307478328670399</v>
      </c>
      <c r="X173" s="24">
        <f t="shared" si="17"/>
        <v>0.44256731927777782</v>
      </c>
      <c r="Y173" s="24">
        <f t="shared" si="18"/>
        <v>0.52479388000034088</v>
      </c>
      <c r="Z173" s="30">
        <f t="shared" si="19"/>
        <v>0.52070179301164732</v>
      </c>
    </row>
    <row r="174" spans="1:26" x14ac:dyDescent="0.2">
      <c r="A174" s="22">
        <v>166</v>
      </c>
      <c r="B174" s="5" t="s">
        <v>171</v>
      </c>
      <c r="C174" s="28">
        <v>0.55744173812271192</v>
      </c>
      <c r="D174" s="8">
        <v>0.52500000000000002</v>
      </c>
      <c r="F174" s="23">
        <v>62.704799999999999</v>
      </c>
      <c r="H174" s="23">
        <v>10.14986994</v>
      </c>
      <c r="I174" s="21" t="s">
        <v>256</v>
      </c>
      <c r="J174" s="23">
        <v>5.7309415660000003</v>
      </c>
      <c r="K174" s="21" t="s">
        <v>249</v>
      </c>
      <c r="L174" s="22">
        <v>2181.43651</v>
      </c>
      <c r="N174" s="22">
        <v>6</v>
      </c>
      <c r="P174" s="22">
        <v>166</v>
      </c>
      <c r="T174" s="24">
        <f t="shared" si="14"/>
        <v>0.65699692307692303</v>
      </c>
      <c r="U174" s="24">
        <f t="shared" si="20"/>
        <v>0.56388166333333334</v>
      </c>
      <c r="V174" s="24">
        <f t="shared" si="15"/>
        <v>0.3820627710666667</v>
      </c>
      <c r="W174" s="24">
        <f t="shared" si="16"/>
        <v>0.46563966985797278</v>
      </c>
      <c r="X174" s="24">
        <f t="shared" si="17"/>
        <v>0.47297221720000004</v>
      </c>
      <c r="Y174" s="24">
        <f t="shared" si="18"/>
        <v>0.52498832607671941</v>
      </c>
      <c r="Z174" s="30">
        <f t="shared" si="19"/>
        <v>0.55744173812271192</v>
      </c>
    </row>
    <row r="175" spans="1:26" x14ac:dyDescent="0.2">
      <c r="A175" s="22">
        <v>168</v>
      </c>
      <c r="B175" s="5" t="s">
        <v>100</v>
      </c>
      <c r="C175" s="28">
        <v>0.52156322432509084</v>
      </c>
      <c r="D175" s="8">
        <v>0.51400000000000001</v>
      </c>
      <c r="F175" s="23">
        <v>53.061999999999998</v>
      </c>
      <c r="H175" s="23">
        <v>12.04087801</v>
      </c>
      <c r="I175" s="21" t="s">
        <v>239</v>
      </c>
      <c r="J175" s="23">
        <v>6.0101847069999996</v>
      </c>
      <c r="K175" s="21" t="s">
        <v>249</v>
      </c>
      <c r="L175" s="22">
        <v>2700.4357479999999</v>
      </c>
      <c r="N175" s="22">
        <v>-2</v>
      </c>
      <c r="P175" s="22">
        <v>168</v>
      </c>
      <c r="T175" s="24">
        <f t="shared" si="14"/>
        <v>0.50864615384615386</v>
      </c>
      <c r="U175" s="24">
        <f t="shared" si="20"/>
        <v>0.66893766722222225</v>
      </c>
      <c r="V175" s="24">
        <f t="shared" si="15"/>
        <v>0.40067898046666667</v>
      </c>
      <c r="W175" s="24">
        <f t="shared" si="16"/>
        <v>0.49787942494041926</v>
      </c>
      <c r="X175" s="24">
        <f t="shared" si="17"/>
        <v>0.53480832384444443</v>
      </c>
      <c r="Y175" s="24">
        <f t="shared" si="18"/>
        <v>0.5135460195767545</v>
      </c>
      <c r="Z175" s="30">
        <f t="shared" si="19"/>
        <v>0.52156322432509084</v>
      </c>
    </row>
    <row r="176" spans="1:26" x14ac:dyDescent="0.2">
      <c r="A176" s="22">
        <v>169</v>
      </c>
      <c r="B176" s="5" t="s">
        <v>119</v>
      </c>
      <c r="C176" s="28">
        <v>0.57554785417169529</v>
      </c>
      <c r="D176" s="8">
        <v>0.51200000000000001</v>
      </c>
      <c r="F176" s="23">
        <v>62.904400000000003</v>
      </c>
      <c r="H176" s="23">
        <v>12.67898523</v>
      </c>
      <c r="I176" s="21" t="s">
        <v>239</v>
      </c>
      <c r="J176" s="23">
        <v>4.4896953850000001</v>
      </c>
      <c r="K176" s="21" t="s">
        <v>249</v>
      </c>
      <c r="L176" s="22">
        <v>1465.6350640000001</v>
      </c>
      <c r="N176" s="22">
        <v>13</v>
      </c>
      <c r="P176" s="22">
        <v>169</v>
      </c>
      <c r="T176" s="24">
        <f t="shared" si="14"/>
        <v>0.66006769230769236</v>
      </c>
      <c r="U176" s="24">
        <f t="shared" si="20"/>
        <v>0.70438806833333334</v>
      </c>
      <c r="V176" s="24">
        <f t="shared" si="15"/>
        <v>0.29931302566666668</v>
      </c>
      <c r="W176" s="24">
        <f t="shared" si="16"/>
        <v>0.40556556529761412</v>
      </c>
      <c r="X176" s="24">
        <f t="shared" si="17"/>
        <v>0.50185054699999998</v>
      </c>
      <c r="Y176" s="24">
        <f t="shared" si="18"/>
        <v>0.51216274448788135</v>
      </c>
      <c r="Z176" s="30">
        <f t="shared" si="19"/>
        <v>0.57554785417169529</v>
      </c>
    </row>
    <row r="177" spans="1:26" x14ac:dyDescent="0.2">
      <c r="A177" s="22">
        <v>170</v>
      </c>
      <c r="B177" s="5" t="s">
        <v>145</v>
      </c>
      <c r="C177" s="28">
        <v>0.50134539901766817</v>
      </c>
      <c r="D177" s="8">
        <v>0.51100000000000001</v>
      </c>
      <c r="F177" s="23">
        <v>67.092600000000004</v>
      </c>
      <c r="H177" s="23">
        <v>8.9637498860000004</v>
      </c>
      <c r="J177" s="23">
        <v>2.937938258</v>
      </c>
      <c r="K177" s="21" t="s">
        <v>239</v>
      </c>
      <c r="L177" s="22">
        <v>3344.3118250000002</v>
      </c>
      <c r="N177" s="22">
        <v>-10</v>
      </c>
      <c r="P177" s="22">
        <v>170</v>
      </c>
      <c r="T177" s="24">
        <f t="shared" si="14"/>
        <v>0.72450153846153853</v>
      </c>
      <c r="U177" s="24">
        <f t="shared" si="20"/>
        <v>0.49798610477777783</v>
      </c>
      <c r="V177" s="24">
        <f t="shared" si="15"/>
        <v>0.19586255053333332</v>
      </c>
      <c r="W177" s="24">
        <f t="shared" si="16"/>
        <v>0.53018235954092863</v>
      </c>
      <c r="X177" s="24">
        <f t="shared" si="17"/>
        <v>0.34692432765555559</v>
      </c>
      <c r="Y177" s="24">
        <f t="shared" si="18"/>
        <v>0.51077909423167756</v>
      </c>
      <c r="Z177" s="30">
        <f t="shared" si="19"/>
        <v>0.50134539901766817</v>
      </c>
    </row>
    <row r="178" spans="1:26" x14ac:dyDescent="0.2">
      <c r="A178" s="22">
        <v>171</v>
      </c>
      <c r="B178" s="5" t="s">
        <v>45</v>
      </c>
      <c r="C178" s="28">
        <v>0.47257775718081707</v>
      </c>
      <c r="D178" s="8">
        <v>0.50900000000000001</v>
      </c>
      <c r="F178" s="23">
        <v>62.304900000000004</v>
      </c>
      <c r="H178" s="23">
        <v>7.4329799999999997</v>
      </c>
      <c r="I178" s="21" t="s">
        <v>239</v>
      </c>
      <c r="J178" s="23">
        <v>4.0999999999999996</v>
      </c>
      <c r="K178" s="21" t="s">
        <v>247</v>
      </c>
      <c r="L178" s="22">
        <v>5024.9939439999998</v>
      </c>
      <c r="N178" s="22">
        <v>-32</v>
      </c>
      <c r="P178" s="22">
        <v>171</v>
      </c>
      <c r="T178" s="24">
        <f t="shared" si="14"/>
        <v>0.65084461538461547</v>
      </c>
      <c r="U178" s="24">
        <f t="shared" si="20"/>
        <v>0.41294333333333333</v>
      </c>
      <c r="V178" s="24">
        <f t="shared" si="15"/>
        <v>0.27333333333333332</v>
      </c>
      <c r="W178" s="24">
        <f t="shared" si="16"/>
        <v>0.59168671094156555</v>
      </c>
      <c r="X178" s="24">
        <f t="shared" si="17"/>
        <v>0.34313833333333332</v>
      </c>
      <c r="Y178" s="24">
        <f t="shared" si="18"/>
        <v>0.50934587070269366</v>
      </c>
      <c r="Z178" s="30">
        <f t="shared" si="19"/>
        <v>0.47257775718081707</v>
      </c>
    </row>
    <row r="179" spans="1:26" x14ac:dyDescent="0.2">
      <c r="A179" s="22">
        <v>172</v>
      </c>
      <c r="B179" s="5" t="s">
        <v>144</v>
      </c>
      <c r="C179" s="28">
        <v>0.49231486520390455</v>
      </c>
      <c r="D179" s="8">
        <v>0.50800000000000001</v>
      </c>
      <c r="F179" s="23">
        <v>65.2667</v>
      </c>
      <c r="H179" s="23">
        <v>7.9451878579999997</v>
      </c>
      <c r="I179" s="21" t="s">
        <v>239</v>
      </c>
      <c r="J179" s="23">
        <v>3.82</v>
      </c>
      <c r="L179" s="22">
        <v>3575.1908400000002</v>
      </c>
      <c r="N179" s="22">
        <v>-14</v>
      </c>
      <c r="P179" s="22">
        <v>171</v>
      </c>
      <c r="T179" s="24">
        <f t="shared" si="14"/>
        <v>0.69641076923076928</v>
      </c>
      <c r="U179" s="24">
        <f t="shared" si="20"/>
        <v>0.44139932544444443</v>
      </c>
      <c r="V179" s="24">
        <f t="shared" si="15"/>
        <v>0.25466666666666665</v>
      </c>
      <c r="W179" s="24">
        <f t="shared" si="16"/>
        <v>0.5402664801357947</v>
      </c>
      <c r="X179" s="24">
        <f t="shared" si="17"/>
        <v>0.34803299605555554</v>
      </c>
      <c r="Y179" s="24">
        <f t="shared" si="18"/>
        <v>0.50780617068911871</v>
      </c>
      <c r="Z179" s="30">
        <f t="shared" si="19"/>
        <v>0.49231486520390455</v>
      </c>
    </row>
    <row r="180" spans="1:26" x14ac:dyDescent="0.2">
      <c r="A180" s="22">
        <v>173</v>
      </c>
      <c r="B180" s="5" t="s">
        <v>106</v>
      </c>
      <c r="C180" s="28">
        <v>0.55631603745785951</v>
      </c>
      <c r="D180" s="8">
        <v>0.501</v>
      </c>
      <c r="F180" s="23">
        <v>64.485299999999995</v>
      </c>
      <c r="H180" s="23">
        <v>10.13499142</v>
      </c>
      <c r="I180" s="21" t="s">
        <v>239</v>
      </c>
      <c r="J180" s="23">
        <v>5.1204685339999996</v>
      </c>
      <c r="K180" s="21" t="s">
        <v>256</v>
      </c>
      <c r="L180" s="22">
        <v>1483.5209829999999</v>
      </c>
      <c r="N180" s="22">
        <v>8</v>
      </c>
      <c r="P180" s="22">
        <v>173</v>
      </c>
      <c r="T180" s="24">
        <f t="shared" si="14"/>
        <v>0.68438923076923075</v>
      </c>
      <c r="U180" s="24">
        <f t="shared" si="20"/>
        <v>0.56305507888888895</v>
      </c>
      <c r="V180" s="24">
        <f t="shared" si="15"/>
        <v>0.34136456893333328</v>
      </c>
      <c r="W180" s="24">
        <f t="shared" si="16"/>
        <v>0.4073978208029117</v>
      </c>
      <c r="X180" s="24">
        <f t="shared" si="17"/>
        <v>0.45220982391111109</v>
      </c>
      <c r="Y180" s="24">
        <f t="shared" si="18"/>
        <v>0.50144190015338419</v>
      </c>
      <c r="Z180" s="30">
        <f t="shared" si="19"/>
        <v>0.55631603745785951</v>
      </c>
    </row>
    <row r="181" spans="1:26" x14ac:dyDescent="0.2">
      <c r="A181" s="22">
        <v>174</v>
      </c>
      <c r="B181" s="5" t="s">
        <v>210</v>
      </c>
      <c r="C181" s="28">
        <v>0.51910315074336544</v>
      </c>
      <c r="D181" s="8">
        <v>0.5</v>
      </c>
      <c r="F181" s="23">
        <v>62.082999999999998</v>
      </c>
      <c r="H181" s="23">
        <v>9.4186262989999996</v>
      </c>
      <c r="I181" s="21" t="s">
        <v>256</v>
      </c>
      <c r="J181" s="23">
        <v>4.6374874110000004</v>
      </c>
      <c r="L181" s="22">
        <v>2172.207664</v>
      </c>
      <c r="N181" s="22">
        <v>-1</v>
      </c>
      <c r="P181" s="22">
        <v>173</v>
      </c>
      <c r="T181" s="24">
        <f t="shared" si="14"/>
        <v>0.64743076923076925</v>
      </c>
      <c r="U181" s="24">
        <f t="shared" si="20"/>
        <v>0.52325701661111113</v>
      </c>
      <c r="V181" s="24">
        <f t="shared" si="15"/>
        <v>0.30916582740000004</v>
      </c>
      <c r="W181" s="24">
        <f t="shared" si="16"/>
        <v>0.46499925363895483</v>
      </c>
      <c r="X181" s="24">
        <f t="shared" si="17"/>
        <v>0.41621142200555561</v>
      </c>
      <c r="Y181" s="24">
        <f t="shared" si="18"/>
        <v>0.50040295063627616</v>
      </c>
      <c r="Z181" s="30">
        <f t="shared" si="19"/>
        <v>0.51910315074336544</v>
      </c>
    </row>
    <row r="182" spans="1:26" x14ac:dyDescent="0.2">
      <c r="A182" s="22">
        <v>175</v>
      </c>
      <c r="B182" s="5" t="s">
        <v>55</v>
      </c>
      <c r="C182" s="28">
        <v>0.5092479412802805</v>
      </c>
      <c r="D182" s="8">
        <v>0.498</v>
      </c>
      <c r="F182" s="23">
        <v>64.974800000000002</v>
      </c>
      <c r="H182" s="23">
        <v>9.6510714209999993</v>
      </c>
      <c r="I182" s="21" t="s">
        <v>239</v>
      </c>
      <c r="J182" s="23">
        <v>3.2015206809999999</v>
      </c>
      <c r="L182" s="22">
        <v>2361.0696039999998</v>
      </c>
      <c r="N182" s="22">
        <v>-5</v>
      </c>
      <c r="P182" s="22">
        <v>175</v>
      </c>
      <c r="T182" s="24">
        <f t="shared" si="14"/>
        <v>0.69191999999999998</v>
      </c>
      <c r="U182" s="24">
        <f t="shared" si="20"/>
        <v>0.53617063449999991</v>
      </c>
      <c r="V182" s="24">
        <f t="shared" si="15"/>
        <v>0.21343471206666667</v>
      </c>
      <c r="W182" s="24">
        <f t="shared" si="16"/>
        <v>0.47759288043409043</v>
      </c>
      <c r="X182" s="24">
        <f t="shared" si="17"/>
        <v>0.37480267328333328</v>
      </c>
      <c r="Y182" s="24">
        <f t="shared" si="18"/>
        <v>0.49846974391145538</v>
      </c>
      <c r="Z182" s="30">
        <f t="shared" si="19"/>
        <v>0.5092479412802805</v>
      </c>
    </row>
    <row r="183" spans="1:26" x14ac:dyDescent="0.2">
      <c r="A183" s="22">
        <v>176</v>
      </c>
      <c r="B183" s="5" t="s">
        <v>52</v>
      </c>
      <c r="C183" s="28">
        <v>0.52631876896750285</v>
      </c>
      <c r="D183" s="8">
        <v>0.49199999999999999</v>
      </c>
      <c r="F183" s="23">
        <v>66.535799999999995</v>
      </c>
      <c r="H183" s="23">
        <v>8.0645246279999991</v>
      </c>
      <c r="I183" s="21" t="s">
        <v>239</v>
      </c>
      <c r="J183" s="23">
        <v>4.8872352000000001</v>
      </c>
      <c r="K183" s="21" t="s">
        <v>260</v>
      </c>
      <c r="L183" s="22">
        <v>1728.742667</v>
      </c>
      <c r="M183" s="21" t="s">
        <v>261</v>
      </c>
      <c r="N183" s="22">
        <v>3</v>
      </c>
      <c r="P183" s="22">
        <v>176</v>
      </c>
      <c r="T183" s="24">
        <f t="shared" si="14"/>
        <v>0.71593538461538453</v>
      </c>
      <c r="U183" s="24">
        <f t="shared" si="20"/>
        <v>0.44802914599999993</v>
      </c>
      <c r="V183" s="24">
        <f t="shared" si="15"/>
        <v>0.32581568</v>
      </c>
      <c r="W183" s="24">
        <f t="shared" si="16"/>
        <v>0.43050573102081729</v>
      </c>
      <c r="X183" s="24">
        <f t="shared" si="17"/>
        <v>0.38692241299999997</v>
      </c>
      <c r="Y183" s="24">
        <f t="shared" si="18"/>
        <v>0.49221957847259307</v>
      </c>
      <c r="Z183" s="30">
        <f t="shared" si="19"/>
        <v>0.52631876896750285</v>
      </c>
    </row>
    <row r="184" spans="1:26" x14ac:dyDescent="0.2">
      <c r="A184" s="22">
        <v>177</v>
      </c>
      <c r="B184" s="5" t="s">
        <v>64</v>
      </c>
      <c r="C184" s="28">
        <v>0.50270872705238556</v>
      </c>
      <c r="D184" s="8">
        <v>0.48299999999999998</v>
      </c>
      <c r="F184" s="23">
        <v>59.652299999999997</v>
      </c>
      <c r="H184" s="23">
        <v>10.61306278</v>
      </c>
      <c r="I184" s="21" t="s">
        <v>248</v>
      </c>
      <c r="J184" s="23">
        <v>3.5837189999999999</v>
      </c>
      <c r="L184" s="22">
        <v>1908.2415900000001</v>
      </c>
      <c r="N184" s="22">
        <v>0</v>
      </c>
      <c r="P184" s="22">
        <v>177</v>
      </c>
      <c r="T184" s="24">
        <f t="shared" si="14"/>
        <v>0.61003538461538453</v>
      </c>
      <c r="U184" s="24">
        <f t="shared" si="20"/>
        <v>0.5896145988888889</v>
      </c>
      <c r="V184" s="24">
        <f t="shared" si="15"/>
        <v>0.2389146</v>
      </c>
      <c r="W184" s="24">
        <f t="shared" si="16"/>
        <v>0.44542819777168319</v>
      </c>
      <c r="X184" s="24">
        <f t="shared" si="17"/>
        <v>0.41426459944444444</v>
      </c>
      <c r="Y184" s="24">
        <f t="shared" si="18"/>
        <v>0.48284030837489772</v>
      </c>
      <c r="Z184" s="30">
        <f t="shared" si="19"/>
        <v>0.50270872705238556</v>
      </c>
    </row>
    <row r="185" spans="1:26" x14ac:dyDescent="0.2">
      <c r="A185" s="22">
        <v>178</v>
      </c>
      <c r="B185" s="5" t="s">
        <v>95</v>
      </c>
      <c r="C185" s="28">
        <v>0.53633399760870404</v>
      </c>
      <c r="D185" s="8">
        <v>0.48099999999999998</v>
      </c>
      <c r="F185" s="23">
        <v>60.747199999999999</v>
      </c>
      <c r="H185" s="23">
        <v>10.42078972</v>
      </c>
      <c r="J185" s="23">
        <v>5.0819999999999999</v>
      </c>
      <c r="L185" s="22">
        <v>1288.74235</v>
      </c>
      <c r="N185" s="22">
        <v>7</v>
      </c>
      <c r="P185" s="22">
        <v>179</v>
      </c>
      <c r="T185" s="24">
        <f t="shared" si="14"/>
        <v>0.62687999999999999</v>
      </c>
      <c r="U185" s="24">
        <f t="shared" si="20"/>
        <v>0.57893276222222223</v>
      </c>
      <c r="V185" s="24">
        <f t="shared" si="15"/>
        <v>0.33879999999999999</v>
      </c>
      <c r="W185" s="24">
        <f t="shared" si="16"/>
        <v>0.38613650236063402</v>
      </c>
      <c r="X185" s="24">
        <f t="shared" si="17"/>
        <v>0.45886638111111111</v>
      </c>
      <c r="Y185" s="24">
        <f t="shared" si="18"/>
        <v>0.48069599563446053</v>
      </c>
      <c r="Z185" s="30">
        <f t="shared" si="19"/>
        <v>0.53633399760870404</v>
      </c>
    </row>
    <row r="186" spans="1:26" x14ac:dyDescent="0.2">
      <c r="A186" s="22">
        <v>179</v>
      </c>
      <c r="B186" s="5" t="s">
        <v>211</v>
      </c>
      <c r="C186" s="28">
        <v>0.5527290832999644</v>
      </c>
      <c r="D186" s="8">
        <v>0.47899999999999998</v>
      </c>
      <c r="F186" s="23">
        <v>59.192999999999998</v>
      </c>
      <c r="H186" s="23">
        <v>9.8178644510000002</v>
      </c>
      <c r="I186" s="21" t="s">
        <v>239</v>
      </c>
      <c r="J186" s="23">
        <v>7.0186965160000003</v>
      </c>
      <c r="K186" s="21" t="s">
        <v>248</v>
      </c>
      <c r="L186" s="22">
        <v>1076.0987809999999</v>
      </c>
      <c r="N186" s="22">
        <v>9</v>
      </c>
      <c r="P186" s="22">
        <v>180</v>
      </c>
      <c r="T186" s="24">
        <f t="shared" si="14"/>
        <v>0.6029692307692307</v>
      </c>
      <c r="U186" s="24">
        <f t="shared" si="20"/>
        <v>0.54543691394444449</v>
      </c>
      <c r="V186" s="24">
        <f t="shared" si="15"/>
        <v>0.46791310106666667</v>
      </c>
      <c r="W186" s="24">
        <f t="shared" si="16"/>
        <v>0.35889744422758579</v>
      </c>
      <c r="X186" s="24">
        <f t="shared" si="17"/>
        <v>0.50667500750555561</v>
      </c>
      <c r="Y186" s="24">
        <f t="shared" si="18"/>
        <v>0.4786282551933505</v>
      </c>
      <c r="Z186" s="30">
        <f t="shared" si="19"/>
        <v>0.5527290832999644</v>
      </c>
    </row>
    <row r="187" spans="1:26" x14ac:dyDescent="0.2">
      <c r="A187" s="22">
        <v>180</v>
      </c>
      <c r="B187" s="5" t="s">
        <v>1</v>
      </c>
      <c r="C187" s="28">
        <v>0.49840998738285303</v>
      </c>
      <c r="D187" s="8">
        <v>0.47799999999999998</v>
      </c>
      <c r="F187" s="23">
        <v>61.982399999999998</v>
      </c>
      <c r="H187" s="23">
        <v>10.263843980000001</v>
      </c>
      <c r="I187" s="21" t="s">
        <v>239</v>
      </c>
      <c r="J187" s="23">
        <v>2.98506999</v>
      </c>
      <c r="L187" s="22">
        <v>1824.1909149999999</v>
      </c>
      <c r="N187" s="22">
        <v>-2</v>
      </c>
      <c r="P187" s="22">
        <v>177</v>
      </c>
      <c r="T187" s="24">
        <f t="shared" si="14"/>
        <v>0.64588307692307689</v>
      </c>
      <c r="U187" s="24">
        <f t="shared" si="20"/>
        <v>0.57021355444444444</v>
      </c>
      <c r="V187" s="24">
        <f t="shared" si="15"/>
        <v>0.199004666</v>
      </c>
      <c r="W187" s="24">
        <f t="shared" si="16"/>
        <v>0.43862379718337158</v>
      </c>
      <c r="X187" s="24">
        <f t="shared" si="17"/>
        <v>0.38460911022222222</v>
      </c>
      <c r="Y187" s="24">
        <f t="shared" si="18"/>
        <v>0.47762665364887502</v>
      </c>
      <c r="Z187" s="30">
        <f t="shared" si="19"/>
        <v>0.49840998738285303</v>
      </c>
    </row>
    <row r="188" spans="1:26" x14ac:dyDescent="0.2">
      <c r="A188" s="22">
        <v>181</v>
      </c>
      <c r="B188" s="5" t="s">
        <v>148</v>
      </c>
      <c r="C188" s="28">
        <v>0.50785605246136389</v>
      </c>
      <c r="D188" s="8">
        <v>0.47699999999999998</v>
      </c>
      <c r="F188" s="23">
        <v>60.062399999999997</v>
      </c>
      <c r="H188" s="23">
        <v>9.5733910899999994</v>
      </c>
      <c r="I188" s="21" t="s">
        <v>248</v>
      </c>
      <c r="J188" s="23">
        <v>4.5760812849999999</v>
      </c>
      <c r="K188" s="21" t="s">
        <v>249</v>
      </c>
      <c r="L188" s="22">
        <v>1621.512579</v>
      </c>
      <c r="N188" s="22">
        <v>-1</v>
      </c>
      <c r="P188" s="22">
        <v>181</v>
      </c>
      <c r="T188" s="24">
        <f t="shared" si="14"/>
        <v>0.61634461538461538</v>
      </c>
      <c r="U188" s="24">
        <f t="shared" si="20"/>
        <v>0.53185506055555554</v>
      </c>
      <c r="V188" s="24">
        <f t="shared" si="15"/>
        <v>0.30507208566666666</v>
      </c>
      <c r="W188" s="24">
        <f t="shared" si="16"/>
        <v>0.42083288363228738</v>
      </c>
      <c r="X188" s="24">
        <f t="shared" si="17"/>
        <v>0.4184635731111111</v>
      </c>
      <c r="Y188" s="24">
        <f t="shared" si="18"/>
        <v>0.47701310551245901</v>
      </c>
      <c r="Z188" s="30">
        <f t="shared" si="19"/>
        <v>0.50785605246136389</v>
      </c>
    </row>
    <row r="189" spans="1:26" x14ac:dyDescent="0.2">
      <c r="A189" s="22">
        <v>182</v>
      </c>
      <c r="B189" s="5" t="s">
        <v>63</v>
      </c>
      <c r="C189" s="28">
        <v>0.45485238406078382</v>
      </c>
      <c r="D189" s="8">
        <v>0.46500000000000002</v>
      </c>
      <c r="F189" s="23">
        <v>58.892200000000003</v>
      </c>
      <c r="H189" s="23">
        <v>9.8052974650000007</v>
      </c>
      <c r="I189" s="21" t="s">
        <v>239</v>
      </c>
      <c r="J189" s="23">
        <v>2.2021259519999998</v>
      </c>
      <c r="K189" s="21" t="s">
        <v>239</v>
      </c>
      <c r="L189" s="22">
        <v>2480.8871819999999</v>
      </c>
      <c r="N189" s="22">
        <v>-13</v>
      </c>
      <c r="P189" s="22">
        <v>182</v>
      </c>
      <c r="T189" s="24">
        <f t="shared" si="14"/>
        <v>0.59834153846153848</v>
      </c>
      <c r="U189" s="24">
        <f t="shared" si="20"/>
        <v>0.54473874805555556</v>
      </c>
      <c r="V189" s="24">
        <f t="shared" si="15"/>
        <v>0.14680839679999999</v>
      </c>
      <c r="W189" s="24">
        <f t="shared" si="16"/>
        <v>0.48507036458582969</v>
      </c>
      <c r="X189" s="24">
        <f t="shared" si="17"/>
        <v>0.34577357242777779</v>
      </c>
      <c r="Y189" s="24">
        <f t="shared" si="18"/>
        <v>0.46470987112503592</v>
      </c>
      <c r="Z189" s="30">
        <f t="shared" si="19"/>
        <v>0.45485238406078382</v>
      </c>
    </row>
    <row r="190" spans="1:26" x14ac:dyDescent="0.2">
      <c r="A190" s="22">
        <v>183</v>
      </c>
      <c r="B190" s="5" t="s">
        <v>212</v>
      </c>
      <c r="C190" s="28">
        <v>0.49186221958079063</v>
      </c>
      <c r="D190" s="8">
        <v>0.45500000000000002</v>
      </c>
      <c r="F190" s="23">
        <v>63.753399999999999</v>
      </c>
      <c r="H190" s="23">
        <v>9.0987100600000002</v>
      </c>
      <c r="J190" s="23">
        <v>3.2</v>
      </c>
      <c r="K190" s="21" t="s">
        <v>257</v>
      </c>
      <c r="L190" s="22">
        <v>1314.2701890000001</v>
      </c>
      <c r="N190" s="22">
        <v>1</v>
      </c>
      <c r="P190" s="22">
        <v>183</v>
      </c>
      <c r="T190" s="24">
        <f t="shared" si="14"/>
        <v>0.6731292307692307</v>
      </c>
      <c r="U190" s="24">
        <f t="shared" si="20"/>
        <v>0.50548389222222223</v>
      </c>
      <c r="V190" s="24">
        <f t="shared" si="15"/>
        <v>0.21333333333333335</v>
      </c>
      <c r="W190" s="24">
        <f t="shared" si="16"/>
        <v>0.38909941549673605</v>
      </c>
      <c r="X190" s="24">
        <f t="shared" si="17"/>
        <v>0.3594086127777778</v>
      </c>
      <c r="Y190" s="24">
        <f t="shared" si="18"/>
        <v>0.4548998947074025</v>
      </c>
      <c r="Z190" s="30">
        <f t="shared" si="19"/>
        <v>0.49186221958079063</v>
      </c>
    </row>
    <row r="191" spans="1:26" x14ac:dyDescent="0.2">
      <c r="A191" s="22">
        <v>184</v>
      </c>
      <c r="B191" s="5" t="s">
        <v>15</v>
      </c>
      <c r="C191" s="28">
        <v>0.44273387734440361</v>
      </c>
      <c r="D191" s="8">
        <v>0.44900000000000001</v>
      </c>
      <c r="F191" s="23">
        <v>59.269599999999997</v>
      </c>
      <c r="H191" s="23">
        <v>9.1421003340000002</v>
      </c>
      <c r="J191" s="23">
        <v>2.1149622589999999</v>
      </c>
      <c r="K191" s="21" t="s">
        <v>239</v>
      </c>
      <c r="L191" s="22">
        <v>2117.9159159999999</v>
      </c>
      <c r="N191" s="22">
        <v>-8</v>
      </c>
      <c r="P191" s="22">
        <v>185</v>
      </c>
      <c r="T191" s="24">
        <f t="shared" si="14"/>
        <v>0.60414769230769227</v>
      </c>
      <c r="U191" s="24">
        <f t="shared" si="20"/>
        <v>0.50789446299999996</v>
      </c>
      <c r="V191" s="24">
        <f t="shared" si="15"/>
        <v>0.14099748393333333</v>
      </c>
      <c r="W191" s="24">
        <f t="shared" si="16"/>
        <v>0.46117581247543443</v>
      </c>
      <c r="X191" s="24">
        <f t="shared" si="17"/>
        <v>0.32444597346666665</v>
      </c>
      <c r="Y191" s="24">
        <f t="shared" si="18"/>
        <v>0.44879775630752872</v>
      </c>
      <c r="Z191" s="30">
        <f t="shared" si="19"/>
        <v>0.44273387734440361</v>
      </c>
    </row>
    <row r="192" spans="1:26" x14ac:dyDescent="0.2">
      <c r="A192" s="22">
        <v>185</v>
      </c>
      <c r="B192" s="5" t="s">
        <v>116</v>
      </c>
      <c r="C192" s="28">
        <v>0.48602725738196884</v>
      </c>
      <c r="D192" s="8">
        <v>0.44600000000000001</v>
      </c>
      <c r="F192" s="23">
        <v>59.3247</v>
      </c>
      <c r="H192" s="23">
        <v>10.2191516</v>
      </c>
      <c r="I192" s="21" t="s">
        <v>239</v>
      </c>
      <c r="J192" s="23">
        <v>3.197641838</v>
      </c>
      <c r="K192" s="21" t="s">
        <v>239</v>
      </c>
      <c r="L192" s="22">
        <v>1198.073924</v>
      </c>
      <c r="N192" s="22">
        <v>2</v>
      </c>
      <c r="P192" s="22">
        <v>184</v>
      </c>
      <c r="T192" s="24">
        <f t="shared" si="14"/>
        <v>0.6049953846153846</v>
      </c>
      <c r="U192" s="24">
        <f t="shared" si="20"/>
        <v>0.56773064444444443</v>
      </c>
      <c r="V192" s="24">
        <f t="shared" si="15"/>
        <v>0.21317612253333335</v>
      </c>
      <c r="W192" s="24">
        <f t="shared" si="16"/>
        <v>0.37511674259294758</v>
      </c>
      <c r="X192" s="24">
        <f t="shared" si="17"/>
        <v>0.39045338348888892</v>
      </c>
      <c r="Y192" s="24">
        <f t="shared" si="18"/>
        <v>0.44582309945795862</v>
      </c>
      <c r="Z192" s="30">
        <f t="shared" si="19"/>
        <v>0.48602725738196884</v>
      </c>
    </row>
    <row r="193" spans="1:26" x14ac:dyDescent="0.2">
      <c r="A193" s="22">
        <v>186</v>
      </c>
      <c r="B193" s="5" t="s">
        <v>111</v>
      </c>
      <c r="C193" s="28">
        <v>0.41190045155458793</v>
      </c>
      <c r="D193" s="8">
        <v>0.42799999999999999</v>
      </c>
      <c r="F193" s="23">
        <v>58.941400000000002</v>
      </c>
      <c r="H193" s="23">
        <v>7.4230376170000003</v>
      </c>
      <c r="I193" s="21" t="s">
        <v>239</v>
      </c>
      <c r="J193" s="23">
        <v>2.31</v>
      </c>
      <c r="L193" s="22">
        <v>2132.6294429999998</v>
      </c>
      <c r="N193" s="22">
        <v>-11</v>
      </c>
      <c r="P193" s="22">
        <v>186</v>
      </c>
      <c r="T193" s="24">
        <f t="shared" si="14"/>
        <v>0.59909846153846158</v>
      </c>
      <c r="U193" s="24">
        <f t="shared" si="20"/>
        <v>0.41239097872222225</v>
      </c>
      <c r="V193" s="24">
        <f t="shared" si="15"/>
        <v>0.154</v>
      </c>
      <c r="W193" s="24">
        <f t="shared" si="16"/>
        <v>0.46222159426187709</v>
      </c>
      <c r="X193" s="24">
        <f t="shared" si="17"/>
        <v>0.28319548936111111</v>
      </c>
      <c r="Y193" s="24">
        <f t="shared" si="18"/>
        <v>0.42803398826340855</v>
      </c>
      <c r="Z193" s="30">
        <f t="shared" si="19"/>
        <v>0.41190045155458793</v>
      </c>
    </row>
    <row r="194" spans="1:26" x14ac:dyDescent="0.2">
      <c r="A194" s="22">
        <v>187</v>
      </c>
      <c r="B194" s="5" t="s">
        <v>12</v>
      </c>
      <c r="C194" s="28">
        <v>0.50771231259601957</v>
      </c>
      <c r="D194" s="8">
        <v>0.42599999999999999</v>
      </c>
      <c r="F194" s="23">
        <v>61.662700000000001</v>
      </c>
      <c r="H194" s="23">
        <v>10.722721890000001</v>
      </c>
      <c r="I194" s="21" t="s">
        <v>239</v>
      </c>
      <c r="J194" s="23">
        <v>3.1292668830000001</v>
      </c>
      <c r="K194" s="21" t="s">
        <v>239</v>
      </c>
      <c r="L194" s="22">
        <v>731.7867086</v>
      </c>
      <c r="N194" s="22">
        <v>4</v>
      </c>
      <c r="P194" s="22">
        <v>187</v>
      </c>
      <c r="T194" s="24">
        <f t="shared" si="14"/>
        <v>0.64096461538461535</v>
      </c>
      <c r="U194" s="24">
        <f t="shared" si="20"/>
        <v>0.59570677166666675</v>
      </c>
      <c r="V194" s="24">
        <f t="shared" si="15"/>
        <v>0.20861779220000001</v>
      </c>
      <c r="W194" s="24">
        <f t="shared" si="16"/>
        <v>0.3006490776953934</v>
      </c>
      <c r="X194" s="24">
        <f t="shared" si="17"/>
        <v>0.40216228193333337</v>
      </c>
      <c r="Y194" s="24">
        <f t="shared" si="18"/>
        <v>0.42634884330897305</v>
      </c>
      <c r="Z194" s="30">
        <f t="shared" si="19"/>
        <v>0.50771231259601957</v>
      </c>
    </row>
    <row r="195" spans="1:26" x14ac:dyDescent="0.2">
      <c r="A195" s="22">
        <v>188</v>
      </c>
      <c r="B195" s="5" t="s">
        <v>28</v>
      </c>
      <c r="C195" s="28">
        <v>0.43794331090942112</v>
      </c>
      <c r="D195" s="8">
        <v>0.40400000000000003</v>
      </c>
      <c r="F195" s="23">
        <v>53.8947</v>
      </c>
      <c r="H195" s="23">
        <v>8.0401717139999995</v>
      </c>
      <c r="I195" s="21" t="s">
        <v>239</v>
      </c>
      <c r="J195" s="23">
        <v>4.3339999999999996</v>
      </c>
      <c r="L195" s="22">
        <v>966.05861070000003</v>
      </c>
      <c r="N195" s="22">
        <v>1</v>
      </c>
      <c r="P195" s="22">
        <v>188</v>
      </c>
      <c r="T195" s="24">
        <f t="shared" si="14"/>
        <v>0.52145692307692304</v>
      </c>
      <c r="U195" s="24">
        <f t="shared" si="20"/>
        <v>0.44667620633333333</v>
      </c>
      <c r="V195" s="24">
        <f t="shared" si="15"/>
        <v>0.28893333333333332</v>
      </c>
      <c r="W195" s="24">
        <f t="shared" si="16"/>
        <v>0.34260260411456261</v>
      </c>
      <c r="X195" s="24">
        <f t="shared" si="17"/>
        <v>0.36780476983333332</v>
      </c>
      <c r="Y195" s="24">
        <f t="shared" si="18"/>
        <v>0.4035296816735251</v>
      </c>
      <c r="Z195" s="30">
        <f t="shared" si="19"/>
        <v>0.43794331090942112</v>
      </c>
    </row>
    <row r="196" spans="1:26" x14ac:dyDescent="0.2">
      <c r="A196" s="22">
        <v>189</v>
      </c>
      <c r="B196" s="5" t="s">
        <v>122</v>
      </c>
      <c r="C196" s="28">
        <v>0.41078271299564229</v>
      </c>
      <c r="D196" s="8">
        <v>0.4</v>
      </c>
      <c r="F196" s="23">
        <v>61.576300000000003</v>
      </c>
      <c r="H196" s="23">
        <v>6.9571119880000003</v>
      </c>
      <c r="I196" s="21" t="s">
        <v>239</v>
      </c>
      <c r="J196" s="23">
        <v>2.1167172989999998</v>
      </c>
      <c r="K196" s="21" t="s">
        <v>249</v>
      </c>
      <c r="L196" s="22">
        <v>1239.8669359999999</v>
      </c>
      <c r="N196" s="22">
        <v>-3</v>
      </c>
      <c r="P196" s="22">
        <v>189</v>
      </c>
      <c r="T196" s="24">
        <f t="shared" si="14"/>
        <v>0.63963538461538472</v>
      </c>
      <c r="U196" s="24">
        <f t="shared" si="20"/>
        <v>0.38650622155555558</v>
      </c>
      <c r="V196" s="24">
        <f t="shared" si="15"/>
        <v>0.14111448659999998</v>
      </c>
      <c r="W196" s="24">
        <f t="shared" si="16"/>
        <v>0.38029627145089673</v>
      </c>
      <c r="X196" s="24">
        <f t="shared" si="17"/>
        <v>0.26381035407777775</v>
      </c>
      <c r="Y196" s="24">
        <f t="shared" si="18"/>
        <v>0.40035826181543938</v>
      </c>
      <c r="Z196" s="30">
        <f t="shared" si="19"/>
        <v>0.41078271299564229</v>
      </c>
    </row>
    <row r="197" spans="1:26" x14ac:dyDescent="0.2">
      <c r="A197" s="22">
        <v>190</v>
      </c>
      <c r="B197" s="5" t="s">
        <v>160</v>
      </c>
      <c r="C197" s="28">
        <v>0.39322628427410466</v>
      </c>
      <c r="D197" s="8">
        <v>0.39400000000000002</v>
      </c>
      <c r="F197" s="23">
        <v>52.525399999999998</v>
      </c>
      <c r="H197" s="23">
        <v>8.0359143339999992</v>
      </c>
      <c r="I197" s="21" t="s">
        <v>239</v>
      </c>
      <c r="J197" s="23">
        <v>2.5737742099999998</v>
      </c>
      <c r="K197" s="21" t="s">
        <v>256</v>
      </c>
      <c r="L197" s="22">
        <v>1364.1694170000001</v>
      </c>
      <c r="N197" s="22">
        <v>-7</v>
      </c>
      <c r="P197" s="22">
        <v>190</v>
      </c>
      <c r="T197" s="24">
        <f t="shared" si="14"/>
        <v>0.50039076923076919</v>
      </c>
      <c r="U197" s="24">
        <f t="shared" si="20"/>
        <v>0.44643968522222216</v>
      </c>
      <c r="V197" s="24">
        <f t="shared" si="15"/>
        <v>0.17158494733333332</v>
      </c>
      <c r="W197" s="24">
        <f t="shared" si="16"/>
        <v>0.39472839184563718</v>
      </c>
      <c r="X197" s="24">
        <f t="shared" si="17"/>
        <v>0.30901231627777775</v>
      </c>
      <c r="Y197" s="24">
        <f t="shared" si="18"/>
        <v>0.39372635059346056</v>
      </c>
      <c r="Z197" s="30">
        <f t="shared" si="19"/>
        <v>0.39322628427410466</v>
      </c>
    </row>
    <row r="198" spans="1:26" x14ac:dyDescent="0.2">
      <c r="A198" s="22">
        <v>191</v>
      </c>
      <c r="B198" s="5" t="s">
        <v>152</v>
      </c>
      <c r="C198" s="28">
        <v>0.43075062031442124</v>
      </c>
      <c r="D198" s="8">
        <v>0.38500000000000001</v>
      </c>
      <c r="F198" s="23">
        <v>54.975200000000001</v>
      </c>
      <c r="H198" s="23">
        <v>5.54251</v>
      </c>
      <c r="I198" s="21" t="s">
        <v>239</v>
      </c>
      <c r="J198" s="23">
        <v>5.7261400220000001</v>
      </c>
      <c r="L198" s="22">
        <v>767.78700000000003</v>
      </c>
      <c r="M198" s="21" t="s">
        <v>262</v>
      </c>
      <c r="N198" s="22">
        <v>-1</v>
      </c>
      <c r="P198" s="22">
        <v>191</v>
      </c>
      <c r="T198" s="24">
        <f t="shared" si="14"/>
        <v>0.53808</v>
      </c>
      <c r="U198" s="24">
        <f t="shared" si="20"/>
        <v>0.30791722222222223</v>
      </c>
      <c r="V198" s="24">
        <f t="shared" si="15"/>
        <v>0.38174266813333335</v>
      </c>
      <c r="W198" s="24">
        <f t="shared" si="16"/>
        <v>0.30790326652762273</v>
      </c>
      <c r="X198" s="24">
        <f t="shared" si="17"/>
        <v>0.34482994517777776</v>
      </c>
      <c r="Y198" s="24">
        <f t="shared" si="18"/>
        <v>0.3851430273723162</v>
      </c>
      <c r="Z198" s="30">
        <f t="shared" si="19"/>
        <v>0.43075062031442124</v>
      </c>
    </row>
  </sheetData>
  <hyperlinks>
    <hyperlink ref="A1" location="cover!A1" display="Back" xr:uid="{0D74AC7F-0930-1E48-9473-445B39662B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8F3C-A33F-F04D-B415-A5B19A070EDB}">
  <dimension ref="A1:EJ143"/>
  <sheetViews>
    <sheetView zoomScale="125" zoomScaleNormal="125" workbookViewId="0">
      <selection activeCell="B4" sqref="B4"/>
    </sheetView>
  </sheetViews>
  <sheetFormatPr baseColWidth="10" defaultColWidth="8.83203125" defaultRowHeight="16" x14ac:dyDescent="0.2"/>
  <cols>
    <col min="1" max="1" width="30" bestFit="1" customWidth="1"/>
    <col min="2" max="140" width="13.6640625" style="18" customWidth="1"/>
  </cols>
  <sheetData>
    <row r="1" spans="1:140" s="14" customFormat="1" ht="33" thickBot="1" x14ac:dyDescent="0.25">
      <c r="A1" s="12" t="s">
        <v>187</v>
      </c>
      <c r="B1" s="13" t="s">
        <v>1</v>
      </c>
      <c r="C1" s="13" t="s">
        <v>3</v>
      </c>
      <c r="D1" s="13" t="s">
        <v>49</v>
      </c>
      <c r="E1" s="13" t="s">
        <v>2</v>
      </c>
      <c r="F1" s="13" t="s">
        <v>8</v>
      </c>
      <c r="G1" s="13" t="s">
        <v>6</v>
      </c>
      <c r="H1" s="13" t="s">
        <v>9</v>
      </c>
      <c r="I1" s="13" t="s">
        <v>10</v>
      </c>
      <c r="J1" s="13" t="s">
        <v>217</v>
      </c>
      <c r="K1" s="13" t="s">
        <v>16</v>
      </c>
      <c r="L1" s="13" t="s">
        <v>24</v>
      </c>
      <c r="M1" s="13" t="s">
        <v>20</v>
      </c>
      <c r="N1" s="13" t="s">
        <v>13</v>
      </c>
      <c r="O1" s="13" t="s">
        <v>21</v>
      </c>
      <c r="P1" s="13" t="s">
        <v>14</v>
      </c>
      <c r="Q1" s="13" t="s">
        <v>22</v>
      </c>
      <c r="R1" s="13" t="s">
        <v>19</v>
      </c>
      <c r="S1" s="13" t="s">
        <v>27</v>
      </c>
      <c r="T1" s="13" t="s">
        <v>23</v>
      </c>
      <c r="U1" s="13" t="s">
        <v>17</v>
      </c>
      <c r="V1" s="13" t="s">
        <v>15</v>
      </c>
      <c r="W1" s="13" t="s">
        <v>89</v>
      </c>
      <c r="X1" s="13" t="s">
        <v>34</v>
      </c>
      <c r="Y1" s="13" t="s">
        <v>29</v>
      </c>
      <c r="Z1" s="13" t="s">
        <v>31</v>
      </c>
      <c r="AA1" s="13" t="s">
        <v>32</v>
      </c>
      <c r="AB1" s="13" t="s">
        <v>37</v>
      </c>
      <c r="AC1" s="13" t="s">
        <v>35</v>
      </c>
      <c r="AD1" s="13" t="s">
        <v>36</v>
      </c>
      <c r="AE1" s="13" t="s">
        <v>40</v>
      </c>
      <c r="AF1" s="13" t="s">
        <v>33</v>
      </c>
      <c r="AG1" s="13" t="s">
        <v>72</v>
      </c>
      <c r="AH1" s="13" t="s">
        <v>42</v>
      </c>
      <c r="AI1" s="13" t="s">
        <v>218</v>
      </c>
      <c r="AJ1" s="13" t="s">
        <v>47</v>
      </c>
      <c r="AK1" s="13" t="s">
        <v>46</v>
      </c>
      <c r="AL1" s="13" t="s">
        <v>48</v>
      </c>
      <c r="AM1" s="13" t="s">
        <v>50</v>
      </c>
      <c r="AN1" s="13" t="s">
        <v>51</v>
      </c>
      <c r="AO1" s="13" t="s">
        <v>149</v>
      </c>
      <c r="AP1" s="13" t="s">
        <v>54</v>
      </c>
      <c r="AQ1" s="13" t="s">
        <v>55</v>
      </c>
      <c r="AR1" s="13" t="s">
        <v>56</v>
      </c>
      <c r="AS1" s="13" t="s">
        <v>58</v>
      </c>
      <c r="AT1" s="13" t="s">
        <v>219</v>
      </c>
      <c r="AU1" s="13" t="s">
        <v>61</v>
      </c>
      <c r="AV1" s="13" t="s">
        <v>44</v>
      </c>
      <c r="AW1" s="13" t="s">
        <v>62</v>
      </c>
      <c r="AX1" s="13" t="s">
        <v>66</v>
      </c>
      <c r="AY1" s="13" t="s">
        <v>67</v>
      </c>
      <c r="AZ1" s="13" t="s">
        <v>68</v>
      </c>
      <c r="BA1" s="13" t="s">
        <v>63</v>
      </c>
      <c r="BB1" s="13" t="s">
        <v>69</v>
      </c>
      <c r="BC1" s="13" t="s">
        <v>73</v>
      </c>
      <c r="BD1" s="13" t="s">
        <v>71</v>
      </c>
      <c r="BE1" s="13" t="s">
        <v>70</v>
      </c>
      <c r="BF1" s="13" t="s">
        <v>74</v>
      </c>
      <c r="BG1" s="13" t="s">
        <v>76</v>
      </c>
      <c r="BH1" s="13" t="s">
        <v>75</v>
      </c>
      <c r="BI1" s="13" t="s">
        <v>78</v>
      </c>
      <c r="BJ1" s="13" t="s">
        <v>77</v>
      </c>
      <c r="BK1" s="13" t="s">
        <v>82</v>
      </c>
      <c r="BL1" s="13" t="s">
        <v>83</v>
      </c>
      <c r="BM1" s="13" t="s">
        <v>85</v>
      </c>
      <c r="BN1" s="13" t="s">
        <v>84</v>
      </c>
      <c r="BO1" s="13" t="s">
        <v>86</v>
      </c>
      <c r="BP1" s="13" t="s">
        <v>87</v>
      </c>
      <c r="BQ1" s="13" t="s">
        <v>92</v>
      </c>
      <c r="BR1" s="13" t="s">
        <v>181</v>
      </c>
      <c r="BS1" s="13" t="s">
        <v>88</v>
      </c>
      <c r="BT1" s="13" t="s">
        <v>103</v>
      </c>
      <c r="BU1" s="13" t="s">
        <v>94</v>
      </c>
      <c r="BV1" s="13" t="s">
        <v>95</v>
      </c>
      <c r="BW1" s="13" t="s">
        <v>101</v>
      </c>
      <c r="BX1" s="13" t="s">
        <v>102</v>
      </c>
      <c r="BY1" s="13" t="s">
        <v>106</v>
      </c>
      <c r="BZ1" s="13" t="s">
        <v>119</v>
      </c>
      <c r="CA1" s="13" t="s">
        <v>120</v>
      </c>
      <c r="CB1" s="13" t="s">
        <v>111</v>
      </c>
      <c r="CC1" s="13" t="s">
        <v>112</v>
      </c>
      <c r="CD1" s="13" t="s">
        <v>117</v>
      </c>
      <c r="CE1" s="13" t="s">
        <v>118</v>
      </c>
      <c r="CF1" s="13" t="s">
        <v>108</v>
      </c>
      <c r="CG1" s="13" t="s">
        <v>105</v>
      </c>
      <c r="CH1" s="13" t="s">
        <v>115</v>
      </c>
      <c r="CI1" s="13" t="s">
        <v>104</v>
      </c>
      <c r="CJ1" s="13" t="s">
        <v>116</v>
      </c>
      <c r="CK1" s="13" t="s">
        <v>113</v>
      </c>
      <c r="CL1" s="13" t="s">
        <v>121</v>
      </c>
      <c r="CM1" s="13" t="s">
        <v>127</v>
      </c>
      <c r="CN1" s="13" t="s">
        <v>125</v>
      </c>
      <c r="CO1" s="13" t="s">
        <v>128</v>
      </c>
      <c r="CP1" s="13" t="s">
        <v>124</v>
      </c>
      <c r="CQ1" s="13" t="s">
        <v>122</v>
      </c>
      <c r="CR1" s="13" t="s">
        <v>123</v>
      </c>
      <c r="CS1" s="13" t="s">
        <v>110</v>
      </c>
      <c r="CT1" s="13" t="s">
        <v>126</v>
      </c>
      <c r="CU1" s="13" t="s">
        <v>130</v>
      </c>
      <c r="CV1" s="13" t="s">
        <v>131</v>
      </c>
      <c r="CW1" s="13" t="s">
        <v>138</v>
      </c>
      <c r="CX1" s="13" t="s">
        <v>132</v>
      </c>
      <c r="CY1" s="13" t="s">
        <v>133</v>
      </c>
      <c r="CZ1" s="13" t="s">
        <v>136</v>
      </c>
      <c r="DA1" s="13" t="s">
        <v>137</v>
      </c>
      <c r="DB1" s="13" t="s">
        <v>140</v>
      </c>
      <c r="DC1" s="13" t="s">
        <v>141</v>
      </c>
      <c r="DD1" s="13" t="s">
        <v>142</v>
      </c>
      <c r="DE1" s="13" t="s">
        <v>145</v>
      </c>
      <c r="DF1" s="13" t="s">
        <v>151</v>
      </c>
      <c r="DG1" s="13" t="s">
        <v>148</v>
      </c>
      <c r="DH1" s="13" t="s">
        <v>146</v>
      </c>
      <c r="DI1" s="13" t="s">
        <v>155</v>
      </c>
      <c r="DJ1" s="13" t="s">
        <v>156</v>
      </c>
      <c r="DK1" s="13" t="s">
        <v>182</v>
      </c>
      <c r="DL1" s="13" t="s">
        <v>53</v>
      </c>
      <c r="DM1" s="13" t="s">
        <v>99</v>
      </c>
      <c r="DN1" s="13" t="s">
        <v>91</v>
      </c>
      <c r="DO1" s="13" t="s">
        <v>97</v>
      </c>
      <c r="DP1" s="13" t="s">
        <v>176</v>
      </c>
      <c r="DQ1" s="13" t="s">
        <v>144</v>
      </c>
      <c r="DR1" s="13" t="s">
        <v>154</v>
      </c>
      <c r="DS1" s="13" t="s">
        <v>157</v>
      </c>
      <c r="DT1" s="13" t="s">
        <v>170</v>
      </c>
      <c r="DU1" s="13" t="s">
        <v>162</v>
      </c>
      <c r="DV1" s="13" t="s">
        <v>161</v>
      </c>
      <c r="DW1" s="13" t="s">
        <v>167</v>
      </c>
      <c r="DX1" s="13" t="s">
        <v>168</v>
      </c>
      <c r="DY1" s="13" t="s">
        <v>220</v>
      </c>
      <c r="DZ1" s="13" t="s">
        <v>171</v>
      </c>
      <c r="EA1" s="13" t="s">
        <v>172</v>
      </c>
      <c r="EB1" s="13" t="s">
        <v>5</v>
      </c>
      <c r="EC1" s="13" t="s">
        <v>60</v>
      </c>
      <c r="ED1" s="13" t="s">
        <v>174</v>
      </c>
      <c r="EE1" s="13" t="s">
        <v>173</v>
      </c>
      <c r="EF1" s="13" t="s">
        <v>175</v>
      </c>
      <c r="EG1" s="13" t="s">
        <v>177</v>
      </c>
      <c r="EH1" s="13" t="s">
        <v>178</v>
      </c>
      <c r="EI1" s="13" t="s">
        <v>183</v>
      </c>
      <c r="EJ1" s="13" t="s">
        <v>184</v>
      </c>
    </row>
    <row r="2" spans="1:140" x14ac:dyDescent="0.2">
      <c r="A2" s="15" t="s">
        <v>221</v>
      </c>
      <c r="B2" s="16">
        <v>0.35281919257400624</v>
      </c>
      <c r="C2" s="16">
        <v>0.49157360941185785</v>
      </c>
      <c r="D2" s="16">
        <v>0.49195382858117026</v>
      </c>
      <c r="E2" s="16">
        <v>0.42765577737196564</v>
      </c>
      <c r="F2" s="16">
        <v>0.63370978571513359</v>
      </c>
      <c r="G2" s="16">
        <v>0.5583883972940098</v>
      </c>
      <c r="H2" s="16">
        <v>0.79345545956539165</v>
      </c>
      <c r="I2" s="16">
        <v>0.81242222567719091</v>
      </c>
      <c r="J2" s="16">
        <v>0.60795839496804116</v>
      </c>
      <c r="K2" s="16">
        <v>0.39680305836747387</v>
      </c>
      <c r="L2" s="16">
        <v>0.65068471403703265</v>
      </c>
      <c r="M2" s="16">
        <v>0.47580616868716907</v>
      </c>
      <c r="N2" s="16">
        <v>0.79176658594987637</v>
      </c>
      <c r="O2" s="16">
        <v>0.47807380500619728</v>
      </c>
      <c r="P2" s="16">
        <v>0.48556215593689517</v>
      </c>
      <c r="Q2" s="16">
        <v>0.38672250417051968</v>
      </c>
      <c r="R2" s="16">
        <v>0.51588525983327238</v>
      </c>
      <c r="S2" s="16">
        <v>0.59118163713274574</v>
      </c>
      <c r="T2" s="16">
        <v>0.50013473679702058</v>
      </c>
      <c r="U2" s="16">
        <v>0.54139546798718197</v>
      </c>
      <c r="V2" s="16">
        <v>0.50412998008422105</v>
      </c>
      <c r="W2" s="16">
        <v>0.31814938415718591</v>
      </c>
      <c r="X2" s="16">
        <v>0.35183720117170775</v>
      </c>
      <c r="Y2" s="16">
        <v>0.7995584230165087</v>
      </c>
      <c r="Z2" s="16">
        <v>0.6640359615389807</v>
      </c>
      <c r="AA2" s="16">
        <v>0.46963170379815944</v>
      </c>
      <c r="AB2" s="16">
        <v>0.48943212502558542</v>
      </c>
      <c r="AC2" s="16">
        <v>0.34606461707403519</v>
      </c>
      <c r="AD2" s="16">
        <v>0.4180775058444352</v>
      </c>
      <c r="AE2" s="16">
        <v>0.67720896908812334</v>
      </c>
      <c r="AF2" s="16">
        <v>0.44713105538550268</v>
      </c>
      <c r="AG2" s="16">
        <v>0.60811278722572382</v>
      </c>
      <c r="AH2" s="16">
        <v>0.68298104230083689</v>
      </c>
      <c r="AI2" s="16">
        <v>0.728169329006638</v>
      </c>
      <c r="AJ2" s="16">
        <v>0.89940450194372956</v>
      </c>
      <c r="AK2" s="16">
        <v>0.5791963470231154</v>
      </c>
      <c r="AL2" s="16">
        <v>0.47799775160533942</v>
      </c>
      <c r="AM2" s="16">
        <v>0.48478985739884339</v>
      </c>
      <c r="AN2" s="16">
        <v>0.34795146663296389</v>
      </c>
      <c r="AO2" s="16">
        <v>0.47707601174287556</v>
      </c>
      <c r="AP2" s="16">
        <v>0.80670041488282673</v>
      </c>
      <c r="AQ2" s="16">
        <v>0.40732856111024651</v>
      </c>
      <c r="AR2" s="16">
        <v>0.87778344518842732</v>
      </c>
      <c r="AS2" s="16">
        <v>0.72076680500761725</v>
      </c>
      <c r="AT2" s="16">
        <v>0.48764618164840973</v>
      </c>
      <c r="AU2" s="16">
        <v>0.60536221211513952</v>
      </c>
      <c r="AV2" s="16">
        <v>0.83953401976831732</v>
      </c>
      <c r="AW2" s="16">
        <v>0.55343431197653026</v>
      </c>
      <c r="AX2" s="16">
        <v>0.6073195328504315</v>
      </c>
      <c r="AY2" s="16">
        <v>0.59173483335355659</v>
      </c>
      <c r="AZ2" s="16">
        <v>0.44330050308964769</v>
      </c>
      <c r="BA2" s="16">
        <v>0.41319484086757013</v>
      </c>
      <c r="BB2" s="16">
        <v>0.49979158545237889</v>
      </c>
      <c r="BC2" s="16">
        <v>0.37664378132456533</v>
      </c>
      <c r="BD2" s="16">
        <v>0.39345129822637492</v>
      </c>
      <c r="BE2" s="16">
        <v>0.74797211316579026</v>
      </c>
      <c r="BF2" s="16">
        <v>0.52036228791053996</v>
      </c>
      <c r="BG2" s="16">
        <v>0.49900768769273462</v>
      </c>
      <c r="BH2" s="16">
        <v>0.52276754457837815</v>
      </c>
      <c r="BI2" s="16">
        <v>0.41724539836266433</v>
      </c>
      <c r="BJ2" s="16">
        <v>0.8083942159050167</v>
      </c>
      <c r="BK2" s="16">
        <v>0.65896935598926154</v>
      </c>
      <c r="BL2" s="16">
        <v>0.57126355680913921</v>
      </c>
      <c r="BM2" s="16">
        <v>0.78593741215179769</v>
      </c>
      <c r="BN2" s="16">
        <v>0.55016358760226713</v>
      </c>
      <c r="BO2" s="16">
        <v>0.52479444447757384</v>
      </c>
      <c r="BP2" s="16">
        <v>0.44427072479825996</v>
      </c>
      <c r="BQ2" s="16">
        <v>0.73544201283962385</v>
      </c>
      <c r="BR2" s="16">
        <v>0.54610946698388507</v>
      </c>
      <c r="BS2" s="16">
        <v>0.46643134090931992</v>
      </c>
      <c r="BT2" s="16">
        <v>0.71440065439575218</v>
      </c>
      <c r="BU2" s="16">
        <v>0.45037717449480502</v>
      </c>
      <c r="BV2" s="16">
        <v>0.44117533996734598</v>
      </c>
      <c r="BW2" s="16">
        <v>0.75158540272586793</v>
      </c>
      <c r="BX2" s="16">
        <v>0.82777063637394821</v>
      </c>
      <c r="BY2" s="16">
        <v>0.43751717109816857</v>
      </c>
      <c r="BZ2" s="16">
        <v>0.52356262768097594</v>
      </c>
      <c r="CA2" s="16">
        <v>0.57473322627559043</v>
      </c>
      <c r="CB2" s="16">
        <v>0.42617308498725814</v>
      </c>
      <c r="CC2" s="16">
        <v>0.68112532866785924</v>
      </c>
      <c r="CD2" s="16">
        <v>0.36491532609503363</v>
      </c>
      <c r="CE2" s="16">
        <v>0.60875695802885021</v>
      </c>
      <c r="CF2" s="16">
        <v>0.42812533306960271</v>
      </c>
      <c r="CG2" s="16">
        <v>0.51184378744739134</v>
      </c>
      <c r="CH2" s="16">
        <v>0.5440803182431877</v>
      </c>
      <c r="CI2" s="16">
        <v>0.48691276527051702</v>
      </c>
      <c r="CJ2" s="16">
        <v>0.40137537680658503</v>
      </c>
      <c r="CK2" s="16">
        <v>0.39231529363774892</v>
      </c>
      <c r="CL2" s="16">
        <v>0.61824000997596629</v>
      </c>
      <c r="CM2" s="16">
        <v>0.51975469379285977</v>
      </c>
      <c r="CN2" s="16">
        <v>0.83331339606335963</v>
      </c>
      <c r="CO2" s="16">
        <v>0.83102099863503054</v>
      </c>
      <c r="CP2" s="16">
        <v>0.37905413441740998</v>
      </c>
      <c r="CQ2" s="16">
        <v>0.44112007921582125</v>
      </c>
      <c r="CR2" s="16">
        <v>0.41237157473380492</v>
      </c>
      <c r="CS2" s="16">
        <v>0.53112611944447929</v>
      </c>
      <c r="CT2" s="16">
        <v>0.89930638745711755</v>
      </c>
      <c r="CU2" s="16">
        <v>0.38663903845413661</v>
      </c>
      <c r="CV2" s="16">
        <v>0.51797315333821692</v>
      </c>
      <c r="CW2" s="16">
        <v>0.47603859952117678</v>
      </c>
      <c r="CX2" s="16">
        <v>0.48930748017257408</v>
      </c>
      <c r="CY2" s="16">
        <v>0.46079162647362715</v>
      </c>
      <c r="CZ2" s="16">
        <v>0.64126835058104392</v>
      </c>
      <c r="DA2" s="16">
        <v>0.69981312369995152</v>
      </c>
      <c r="DB2" s="16">
        <v>0.62738421458184412</v>
      </c>
      <c r="DC2" s="16">
        <v>0.46221588160633986</v>
      </c>
      <c r="DD2" s="16">
        <v>0.6202408929572385</v>
      </c>
      <c r="DE2" s="16">
        <v>0.55415907843171097</v>
      </c>
      <c r="DF2" s="16">
        <v>0.49365415647496602</v>
      </c>
      <c r="DG2" s="16">
        <v>0.44340271185265306</v>
      </c>
      <c r="DH2" s="16">
        <v>0.78113024996359437</v>
      </c>
      <c r="DI2" s="16">
        <v>0.6633030027154071</v>
      </c>
      <c r="DJ2" s="16">
        <v>0.68252195873414545</v>
      </c>
      <c r="DK2" s="16">
        <v>0.58391198633589803</v>
      </c>
      <c r="DL2" s="16">
        <v>0.7289153914595552</v>
      </c>
      <c r="DM2" s="16">
        <v>0.50253009774984236</v>
      </c>
      <c r="DN2" s="16">
        <v>0.63087425747557124</v>
      </c>
      <c r="DO2" s="16">
        <v>0.61874837090294832</v>
      </c>
      <c r="DP2" s="16">
        <v>0.63564991683514227</v>
      </c>
      <c r="DQ2" s="16">
        <v>0.42452063674161122</v>
      </c>
      <c r="DR2" s="16">
        <v>0.49117536215017876</v>
      </c>
      <c r="DS2" s="16">
        <v>0.86179518742541072</v>
      </c>
      <c r="DT2" s="16">
        <v>0.46501329506854522</v>
      </c>
      <c r="DU2" s="16">
        <v>0.49606406457200081</v>
      </c>
      <c r="DV2" s="16">
        <v>0.45452269774374143</v>
      </c>
      <c r="DW2" s="16">
        <v>0.53415138002799245</v>
      </c>
      <c r="DX2" s="16">
        <v>0.52855319274013324</v>
      </c>
      <c r="DY2" s="16">
        <v>0.41852254496650149</v>
      </c>
      <c r="DZ2" s="16">
        <v>0.39376768117074928</v>
      </c>
      <c r="EA2" s="16">
        <v>0.50968410219205562</v>
      </c>
      <c r="EB2" s="16">
        <v>0.63954897196396787</v>
      </c>
      <c r="EC2" s="16">
        <v>0.78539985151666492</v>
      </c>
      <c r="ED2" s="16">
        <v>0.69498155237357284</v>
      </c>
      <c r="EE2" s="16">
        <v>0.71386186417810737</v>
      </c>
      <c r="EF2" s="16">
        <v>0.49091941070311951</v>
      </c>
      <c r="EG2" s="16">
        <v>0.26506162710726283</v>
      </c>
      <c r="EH2" s="16">
        <v>0.48884259255190815</v>
      </c>
      <c r="EI2" s="16">
        <v>0.44341633525759011</v>
      </c>
      <c r="EJ2" s="16">
        <v>0.39313541230646365</v>
      </c>
    </row>
    <row r="3" spans="1:140" x14ac:dyDescent="0.2">
      <c r="A3" s="17"/>
    </row>
    <row r="4" spans="1:140" x14ac:dyDescent="0.2">
      <c r="A4" s="11" t="s">
        <v>187</v>
      </c>
      <c r="B4" s="33" t="s">
        <v>272</v>
      </c>
    </row>
    <row r="5" spans="1:140" x14ac:dyDescent="0.2">
      <c r="A5" s="31" t="s">
        <v>1</v>
      </c>
      <c r="B5" s="32">
        <v>0.35281919257400624</v>
      </c>
    </row>
    <row r="6" spans="1:140" x14ac:dyDescent="0.2">
      <c r="A6" s="31" t="s">
        <v>3</v>
      </c>
      <c r="B6" s="32">
        <v>0.49157360941185785</v>
      </c>
    </row>
    <row r="7" spans="1:140" x14ac:dyDescent="0.2">
      <c r="A7" s="31" t="s">
        <v>49</v>
      </c>
      <c r="B7" s="32">
        <v>0.49195382858117026</v>
      </c>
    </row>
    <row r="8" spans="1:140" x14ac:dyDescent="0.2">
      <c r="A8" s="31" t="s">
        <v>2</v>
      </c>
      <c r="B8" s="32">
        <v>0.42765577737196564</v>
      </c>
    </row>
    <row r="9" spans="1:140" x14ac:dyDescent="0.2">
      <c r="A9" s="31" t="s">
        <v>8</v>
      </c>
      <c r="B9" s="32">
        <v>0.63370978571513359</v>
      </c>
    </row>
    <row r="10" spans="1:140" x14ac:dyDescent="0.2">
      <c r="A10" s="31" t="s">
        <v>6</v>
      </c>
      <c r="B10" s="32">
        <v>0.5583883972940098</v>
      </c>
    </row>
    <row r="11" spans="1:140" x14ac:dyDescent="0.2">
      <c r="A11" s="31" t="s">
        <v>9</v>
      </c>
      <c r="B11" s="32">
        <v>0.79345545956539165</v>
      </c>
    </row>
    <row r="12" spans="1:140" x14ac:dyDescent="0.2">
      <c r="A12" s="31" t="s">
        <v>10</v>
      </c>
      <c r="B12" s="32">
        <v>0.81242222567719091</v>
      </c>
    </row>
    <row r="13" spans="1:140" x14ac:dyDescent="0.2">
      <c r="A13" s="31" t="s">
        <v>16</v>
      </c>
      <c r="B13" s="32">
        <v>0.39680305836747387</v>
      </c>
    </row>
    <row r="14" spans="1:140" x14ac:dyDescent="0.2">
      <c r="A14" s="31" t="s">
        <v>24</v>
      </c>
      <c r="B14" s="32">
        <v>0.65068471403703265</v>
      </c>
    </row>
    <row r="15" spans="1:140" x14ac:dyDescent="0.2">
      <c r="A15" s="31" t="s">
        <v>20</v>
      </c>
      <c r="B15" s="32">
        <v>0.47580616868716907</v>
      </c>
    </row>
    <row r="16" spans="1:140" x14ac:dyDescent="0.2">
      <c r="A16" s="31" t="s">
        <v>13</v>
      </c>
      <c r="B16" s="32">
        <v>0.79176658594987637</v>
      </c>
    </row>
    <row r="17" spans="1:2" x14ac:dyDescent="0.2">
      <c r="A17" s="31" t="s">
        <v>21</v>
      </c>
      <c r="B17" s="32">
        <v>0.47807380500619728</v>
      </c>
    </row>
    <row r="18" spans="1:2" x14ac:dyDescent="0.2">
      <c r="A18" s="31" t="s">
        <v>14</v>
      </c>
      <c r="B18" s="32">
        <v>0.48556215593689517</v>
      </c>
    </row>
    <row r="19" spans="1:2" x14ac:dyDescent="0.2">
      <c r="A19" s="31" t="s">
        <v>22</v>
      </c>
      <c r="B19" s="32">
        <v>0.38672250417051968</v>
      </c>
    </row>
    <row r="20" spans="1:2" x14ac:dyDescent="0.2">
      <c r="A20" s="31" t="s">
        <v>19</v>
      </c>
      <c r="B20" s="32">
        <v>0.51588525983327238</v>
      </c>
    </row>
    <row r="21" spans="1:2" x14ac:dyDescent="0.2">
      <c r="A21" s="31" t="s">
        <v>27</v>
      </c>
      <c r="B21" s="32">
        <v>0.59118163713274574</v>
      </c>
    </row>
    <row r="22" spans="1:2" x14ac:dyDescent="0.2">
      <c r="A22" s="31" t="s">
        <v>23</v>
      </c>
      <c r="B22" s="32">
        <v>0.50013473679702058</v>
      </c>
    </row>
    <row r="23" spans="1:2" x14ac:dyDescent="0.2">
      <c r="A23" s="31" t="s">
        <v>17</v>
      </c>
      <c r="B23" s="32">
        <v>0.54139546798718197</v>
      </c>
    </row>
    <row r="24" spans="1:2" x14ac:dyDescent="0.2">
      <c r="A24" s="31" t="s">
        <v>15</v>
      </c>
      <c r="B24" s="32">
        <v>0.50412998008422105</v>
      </c>
    </row>
    <row r="25" spans="1:2" x14ac:dyDescent="0.2">
      <c r="A25" s="31" t="s">
        <v>89</v>
      </c>
      <c r="B25" s="32">
        <v>0.31814938415718591</v>
      </c>
    </row>
    <row r="26" spans="1:2" x14ac:dyDescent="0.2">
      <c r="A26" s="31" t="s">
        <v>34</v>
      </c>
      <c r="B26" s="32">
        <v>0.35183720117170775</v>
      </c>
    </row>
    <row r="27" spans="1:2" x14ac:dyDescent="0.2">
      <c r="A27" s="31" t="s">
        <v>29</v>
      </c>
      <c r="B27" s="32">
        <v>0.7995584230165087</v>
      </c>
    </row>
    <row r="28" spans="1:2" x14ac:dyDescent="0.2">
      <c r="A28" s="31" t="s">
        <v>31</v>
      </c>
      <c r="B28" s="32">
        <v>0.6640359615389807</v>
      </c>
    </row>
    <row r="29" spans="1:2" x14ac:dyDescent="0.2">
      <c r="A29" s="31" t="s">
        <v>32</v>
      </c>
      <c r="B29" s="32">
        <v>0.46963170379815944</v>
      </c>
    </row>
    <row r="30" spans="1:2" x14ac:dyDescent="0.2">
      <c r="A30" s="31" t="s">
        <v>37</v>
      </c>
      <c r="B30" s="32">
        <v>0.48943212502558542</v>
      </c>
    </row>
    <row r="31" spans="1:2" x14ac:dyDescent="0.2">
      <c r="A31" s="31" t="s">
        <v>35</v>
      </c>
      <c r="B31" s="32">
        <v>0.34606461707403519</v>
      </c>
    </row>
    <row r="32" spans="1:2" x14ac:dyDescent="0.2">
      <c r="A32" s="31" t="s">
        <v>36</v>
      </c>
      <c r="B32" s="32">
        <v>0.4180775058444352</v>
      </c>
    </row>
    <row r="33" spans="1:2" x14ac:dyDescent="0.2">
      <c r="A33" s="31" t="s">
        <v>40</v>
      </c>
      <c r="B33" s="32">
        <v>0.67720896908812334</v>
      </c>
    </row>
    <row r="34" spans="1:2" x14ac:dyDescent="0.2">
      <c r="A34" s="31" t="s">
        <v>33</v>
      </c>
      <c r="B34" s="32">
        <v>0.44713105538550268</v>
      </c>
    </row>
    <row r="35" spans="1:2" x14ac:dyDescent="0.2">
      <c r="A35" s="31" t="s">
        <v>72</v>
      </c>
      <c r="B35" s="32">
        <v>0.60811278722572382</v>
      </c>
    </row>
    <row r="36" spans="1:2" x14ac:dyDescent="0.2">
      <c r="A36" s="31" t="s">
        <v>42</v>
      </c>
      <c r="B36" s="32">
        <v>0.68298104230083689</v>
      </c>
    </row>
    <row r="37" spans="1:2" x14ac:dyDescent="0.2">
      <c r="A37" s="31" t="s">
        <v>218</v>
      </c>
      <c r="B37" s="32">
        <v>0.728169329006638</v>
      </c>
    </row>
    <row r="38" spans="1:2" x14ac:dyDescent="0.2">
      <c r="A38" s="31" t="s">
        <v>47</v>
      </c>
      <c r="B38" s="32">
        <v>0.89940450194372956</v>
      </c>
    </row>
    <row r="39" spans="1:2" x14ac:dyDescent="0.2">
      <c r="A39" s="31" t="s">
        <v>46</v>
      </c>
      <c r="B39" s="32">
        <v>0.5791963470231154</v>
      </c>
    </row>
    <row r="40" spans="1:2" x14ac:dyDescent="0.2">
      <c r="A40" s="31" t="s">
        <v>48</v>
      </c>
      <c r="B40" s="32">
        <v>0.47799775160533942</v>
      </c>
    </row>
    <row r="41" spans="1:2" x14ac:dyDescent="0.2">
      <c r="A41" s="31" t="s">
        <v>50</v>
      </c>
      <c r="B41" s="32">
        <v>0.48478985739884339</v>
      </c>
    </row>
    <row r="42" spans="1:2" x14ac:dyDescent="0.2">
      <c r="A42" s="31" t="s">
        <v>51</v>
      </c>
      <c r="B42" s="32">
        <v>0.34795146663296389</v>
      </c>
    </row>
    <row r="43" spans="1:2" x14ac:dyDescent="0.2">
      <c r="A43" s="31" t="s">
        <v>149</v>
      </c>
      <c r="B43" s="32">
        <v>0.47707601174287556</v>
      </c>
    </row>
    <row r="44" spans="1:2" x14ac:dyDescent="0.2">
      <c r="A44" s="31" t="s">
        <v>54</v>
      </c>
      <c r="B44" s="32">
        <v>0.80670041488282673</v>
      </c>
    </row>
    <row r="45" spans="1:2" x14ac:dyDescent="0.2">
      <c r="A45" s="31" t="s">
        <v>55</v>
      </c>
      <c r="B45" s="32">
        <v>0.40732856111024651</v>
      </c>
    </row>
    <row r="46" spans="1:2" x14ac:dyDescent="0.2">
      <c r="A46" s="31" t="s">
        <v>56</v>
      </c>
      <c r="B46" s="32">
        <v>0.87778344518842732</v>
      </c>
    </row>
    <row r="47" spans="1:2" x14ac:dyDescent="0.2">
      <c r="A47" s="31" t="s">
        <v>58</v>
      </c>
      <c r="B47" s="32">
        <v>0.72076680500761725</v>
      </c>
    </row>
    <row r="48" spans="1:2" x14ac:dyDescent="0.2">
      <c r="A48" s="31" t="s">
        <v>61</v>
      </c>
      <c r="B48" s="32">
        <v>0.60536221211513952</v>
      </c>
    </row>
    <row r="49" spans="1:2" x14ac:dyDescent="0.2">
      <c r="A49" s="31" t="s">
        <v>44</v>
      </c>
      <c r="B49" s="32">
        <v>0.83953401976831732</v>
      </c>
    </row>
    <row r="50" spans="1:2" x14ac:dyDescent="0.2">
      <c r="A50" s="31" t="s">
        <v>62</v>
      </c>
      <c r="B50" s="32">
        <v>0.55343431197653026</v>
      </c>
    </row>
    <row r="51" spans="1:2" x14ac:dyDescent="0.2">
      <c r="A51" s="31" t="s">
        <v>66</v>
      </c>
      <c r="B51" s="32">
        <v>0.6073195328504315</v>
      </c>
    </row>
    <row r="52" spans="1:2" x14ac:dyDescent="0.2">
      <c r="A52" s="31" t="s">
        <v>67</v>
      </c>
      <c r="B52" s="32">
        <v>0.59173483335355659</v>
      </c>
    </row>
    <row r="53" spans="1:2" x14ac:dyDescent="0.2">
      <c r="A53" s="31" t="s">
        <v>68</v>
      </c>
      <c r="B53" s="32">
        <v>0.44330050308964769</v>
      </c>
    </row>
    <row r="54" spans="1:2" x14ac:dyDescent="0.2">
      <c r="A54" s="31" t="s">
        <v>63</v>
      </c>
      <c r="B54" s="32">
        <v>0.41319484086757013</v>
      </c>
    </row>
    <row r="55" spans="1:2" x14ac:dyDescent="0.2">
      <c r="A55" s="31" t="s">
        <v>69</v>
      </c>
      <c r="B55" s="32">
        <v>0.49979158545237889</v>
      </c>
    </row>
    <row r="56" spans="1:2" x14ac:dyDescent="0.2">
      <c r="A56" s="31" t="s">
        <v>73</v>
      </c>
      <c r="B56" s="32">
        <v>0.37664378132456533</v>
      </c>
    </row>
    <row r="57" spans="1:2" x14ac:dyDescent="0.2">
      <c r="A57" s="31" t="s">
        <v>71</v>
      </c>
      <c r="B57" s="32">
        <v>0.39345129822637492</v>
      </c>
    </row>
    <row r="58" spans="1:2" x14ac:dyDescent="0.2">
      <c r="A58" s="31" t="s">
        <v>70</v>
      </c>
      <c r="B58" s="32">
        <v>0.74797211316579026</v>
      </c>
    </row>
    <row r="59" spans="1:2" x14ac:dyDescent="0.2">
      <c r="A59" s="31" t="s">
        <v>74</v>
      </c>
      <c r="B59" s="32">
        <v>0.52036228791053996</v>
      </c>
    </row>
    <row r="60" spans="1:2" x14ac:dyDescent="0.2">
      <c r="A60" s="31" t="s">
        <v>76</v>
      </c>
      <c r="B60" s="32">
        <v>0.49900768769273462</v>
      </c>
    </row>
    <row r="61" spans="1:2" x14ac:dyDescent="0.2">
      <c r="A61" s="31" t="s">
        <v>75</v>
      </c>
      <c r="B61" s="32">
        <v>0.52276754457837815</v>
      </c>
    </row>
    <row r="62" spans="1:2" x14ac:dyDescent="0.2">
      <c r="A62" s="31" t="s">
        <v>78</v>
      </c>
      <c r="B62" s="32">
        <v>0.41724539836266433</v>
      </c>
    </row>
    <row r="63" spans="1:2" x14ac:dyDescent="0.2">
      <c r="A63" s="31" t="s">
        <v>77</v>
      </c>
      <c r="B63" s="32">
        <v>0.8083942159050167</v>
      </c>
    </row>
    <row r="64" spans="1:2" x14ac:dyDescent="0.2">
      <c r="A64" s="31" t="s">
        <v>82</v>
      </c>
      <c r="B64" s="32">
        <v>0.65896935598926154</v>
      </c>
    </row>
    <row r="65" spans="1:2" x14ac:dyDescent="0.2">
      <c r="A65" s="31" t="s">
        <v>83</v>
      </c>
      <c r="B65" s="32">
        <v>0.57126355680913921</v>
      </c>
    </row>
    <row r="66" spans="1:2" x14ac:dyDescent="0.2">
      <c r="A66" s="31" t="s">
        <v>85</v>
      </c>
      <c r="B66" s="32">
        <v>0.78593741215179769</v>
      </c>
    </row>
    <row r="67" spans="1:2" x14ac:dyDescent="0.2">
      <c r="A67" s="31" t="s">
        <v>84</v>
      </c>
      <c r="B67" s="32">
        <v>0.55016358760226713</v>
      </c>
    </row>
    <row r="68" spans="1:2" x14ac:dyDescent="0.2">
      <c r="A68" s="31" t="s">
        <v>86</v>
      </c>
      <c r="B68" s="32">
        <v>0.52479444447757384</v>
      </c>
    </row>
    <row r="69" spans="1:2" x14ac:dyDescent="0.2">
      <c r="A69" s="31" t="s">
        <v>87</v>
      </c>
      <c r="B69" s="32">
        <v>0.44427072479825996</v>
      </c>
    </row>
    <row r="70" spans="1:2" x14ac:dyDescent="0.2">
      <c r="A70" s="31" t="s">
        <v>92</v>
      </c>
      <c r="B70" s="32">
        <v>0.73544201283962385</v>
      </c>
    </row>
    <row r="71" spans="1:2" x14ac:dyDescent="0.2">
      <c r="A71" s="31" t="s">
        <v>181</v>
      </c>
      <c r="B71" s="32">
        <v>0.54610946698388507</v>
      </c>
    </row>
    <row r="72" spans="1:2" x14ac:dyDescent="0.2">
      <c r="A72" s="31" t="s">
        <v>88</v>
      </c>
      <c r="B72" s="32">
        <v>0.46643134090931992</v>
      </c>
    </row>
    <row r="73" spans="1:2" x14ac:dyDescent="0.2">
      <c r="A73" s="31" t="s">
        <v>103</v>
      </c>
      <c r="B73" s="32">
        <v>0.71440065439575218</v>
      </c>
    </row>
    <row r="74" spans="1:2" x14ac:dyDescent="0.2">
      <c r="A74" s="31" t="s">
        <v>94</v>
      </c>
      <c r="B74" s="32">
        <v>0.45037717449480502</v>
      </c>
    </row>
    <row r="75" spans="1:2" x14ac:dyDescent="0.2">
      <c r="A75" s="31" t="s">
        <v>95</v>
      </c>
      <c r="B75" s="32">
        <v>0.44117533996734598</v>
      </c>
    </row>
    <row r="76" spans="1:2" x14ac:dyDescent="0.2">
      <c r="A76" s="31" t="s">
        <v>101</v>
      </c>
      <c r="B76" s="32">
        <v>0.75158540272586793</v>
      </c>
    </row>
    <row r="77" spans="1:2" x14ac:dyDescent="0.2">
      <c r="A77" s="31" t="s">
        <v>102</v>
      </c>
      <c r="B77" s="32">
        <v>0.82777063637394821</v>
      </c>
    </row>
    <row r="78" spans="1:2" x14ac:dyDescent="0.2">
      <c r="A78" s="31" t="s">
        <v>106</v>
      </c>
      <c r="B78" s="32">
        <v>0.43751717109816857</v>
      </c>
    </row>
    <row r="79" spans="1:2" x14ac:dyDescent="0.2">
      <c r="A79" s="31" t="s">
        <v>119</v>
      </c>
      <c r="B79" s="32">
        <v>0.52356262768097594</v>
      </c>
    </row>
    <row r="80" spans="1:2" x14ac:dyDescent="0.2">
      <c r="A80" s="31" t="s">
        <v>120</v>
      </c>
      <c r="B80" s="32">
        <v>0.57473322627559043</v>
      </c>
    </row>
    <row r="81" spans="1:2" x14ac:dyDescent="0.2">
      <c r="A81" s="31" t="s">
        <v>111</v>
      </c>
      <c r="B81" s="32">
        <v>0.42617308498725814</v>
      </c>
    </row>
    <row r="82" spans="1:2" x14ac:dyDescent="0.2">
      <c r="A82" s="31" t="s">
        <v>112</v>
      </c>
      <c r="B82" s="32">
        <v>0.68112532866785924</v>
      </c>
    </row>
    <row r="83" spans="1:2" x14ac:dyDescent="0.2">
      <c r="A83" s="31" t="s">
        <v>117</v>
      </c>
      <c r="B83" s="32">
        <v>0.36491532609503363</v>
      </c>
    </row>
    <row r="84" spans="1:2" x14ac:dyDescent="0.2">
      <c r="A84" s="31" t="s">
        <v>118</v>
      </c>
      <c r="B84" s="32">
        <v>0.60875695802885021</v>
      </c>
    </row>
    <row r="85" spans="1:2" x14ac:dyDescent="0.2">
      <c r="A85" s="31" t="s">
        <v>108</v>
      </c>
      <c r="B85" s="32">
        <v>0.42812533306960271</v>
      </c>
    </row>
    <row r="86" spans="1:2" x14ac:dyDescent="0.2">
      <c r="A86" s="31" t="s">
        <v>105</v>
      </c>
      <c r="B86" s="32">
        <v>0.51184378744739134</v>
      </c>
    </row>
    <row r="87" spans="1:2" x14ac:dyDescent="0.2">
      <c r="A87" s="31" t="s">
        <v>115</v>
      </c>
      <c r="B87" s="32">
        <v>0.5440803182431877</v>
      </c>
    </row>
    <row r="88" spans="1:2" x14ac:dyDescent="0.2">
      <c r="A88" s="31" t="s">
        <v>104</v>
      </c>
      <c r="B88" s="32">
        <v>0.48691276527051702</v>
      </c>
    </row>
    <row r="89" spans="1:2" x14ac:dyDescent="0.2">
      <c r="A89" s="31" t="s">
        <v>116</v>
      </c>
      <c r="B89" s="32">
        <v>0.40137537680658503</v>
      </c>
    </row>
    <row r="90" spans="1:2" x14ac:dyDescent="0.2">
      <c r="A90" s="31" t="s">
        <v>113</v>
      </c>
      <c r="B90" s="32">
        <v>0.39231529363774892</v>
      </c>
    </row>
    <row r="91" spans="1:2" x14ac:dyDescent="0.2">
      <c r="A91" s="31" t="s">
        <v>121</v>
      </c>
      <c r="B91" s="32">
        <v>0.61824000997596629</v>
      </c>
    </row>
    <row r="92" spans="1:2" x14ac:dyDescent="0.2">
      <c r="A92" s="31" t="s">
        <v>127</v>
      </c>
      <c r="B92" s="32">
        <v>0.51975469379285977</v>
      </c>
    </row>
    <row r="93" spans="1:2" x14ac:dyDescent="0.2">
      <c r="A93" s="31" t="s">
        <v>125</v>
      </c>
      <c r="B93" s="32">
        <v>0.83331339606335963</v>
      </c>
    </row>
    <row r="94" spans="1:2" x14ac:dyDescent="0.2">
      <c r="A94" s="31" t="s">
        <v>128</v>
      </c>
      <c r="B94" s="32">
        <v>0.83102099863503054</v>
      </c>
    </row>
    <row r="95" spans="1:2" x14ac:dyDescent="0.2">
      <c r="A95" s="31" t="s">
        <v>124</v>
      </c>
      <c r="B95" s="32">
        <v>0.37905413441740998</v>
      </c>
    </row>
    <row r="96" spans="1:2" x14ac:dyDescent="0.2">
      <c r="A96" s="31" t="s">
        <v>122</v>
      </c>
      <c r="B96" s="32">
        <v>0.44112007921582125</v>
      </c>
    </row>
    <row r="97" spans="1:2" x14ac:dyDescent="0.2">
      <c r="A97" s="31" t="s">
        <v>123</v>
      </c>
      <c r="B97" s="32">
        <v>0.41237157473380492</v>
      </c>
    </row>
    <row r="98" spans="1:2" x14ac:dyDescent="0.2">
      <c r="A98" s="31" t="s">
        <v>110</v>
      </c>
      <c r="B98" s="32">
        <v>0.53112611944447929</v>
      </c>
    </row>
    <row r="99" spans="1:2" x14ac:dyDescent="0.2">
      <c r="A99" s="31" t="s">
        <v>126</v>
      </c>
      <c r="B99" s="32">
        <v>0.89930638745711755</v>
      </c>
    </row>
    <row r="100" spans="1:2" x14ac:dyDescent="0.2">
      <c r="A100" s="31" t="s">
        <v>130</v>
      </c>
      <c r="B100" s="32">
        <v>0.38663903845413661</v>
      </c>
    </row>
    <row r="101" spans="1:2" x14ac:dyDescent="0.2">
      <c r="A101" s="31" t="s">
        <v>131</v>
      </c>
      <c r="B101" s="32">
        <v>0.51797315333821692</v>
      </c>
    </row>
    <row r="102" spans="1:2" x14ac:dyDescent="0.2">
      <c r="A102" s="31" t="s">
        <v>138</v>
      </c>
      <c r="B102" s="32">
        <v>0.47603859952117678</v>
      </c>
    </row>
    <row r="103" spans="1:2" x14ac:dyDescent="0.2">
      <c r="A103" s="31" t="s">
        <v>132</v>
      </c>
      <c r="B103" s="32">
        <v>0.48930748017257408</v>
      </c>
    </row>
    <row r="104" spans="1:2" x14ac:dyDescent="0.2">
      <c r="A104" s="31" t="s">
        <v>133</v>
      </c>
      <c r="B104" s="32">
        <v>0.46079162647362715</v>
      </c>
    </row>
    <row r="105" spans="1:2" x14ac:dyDescent="0.2">
      <c r="A105" s="31" t="s">
        <v>136</v>
      </c>
      <c r="B105" s="32">
        <v>0.64126835058104392</v>
      </c>
    </row>
    <row r="106" spans="1:2" x14ac:dyDescent="0.2">
      <c r="A106" s="31" t="s">
        <v>137</v>
      </c>
      <c r="B106" s="32">
        <v>0.69981312369995152</v>
      </c>
    </row>
    <row r="107" spans="1:2" x14ac:dyDescent="0.2">
      <c r="A107" s="31" t="s">
        <v>140</v>
      </c>
      <c r="B107" s="32">
        <v>0.62738421458184412</v>
      </c>
    </row>
    <row r="108" spans="1:2" x14ac:dyDescent="0.2">
      <c r="A108" s="31" t="s">
        <v>141</v>
      </c>
      <c r="B108" s="32">
        <v>0.46221588160633986</v>
      </c>
    </row>
    <row r="109" spans="1:2" x14ac:dyDescent="0.2">
      <c r="A109" s="31" t="s">
        <v>142</v>
      </c>
      <c r="B109" s="32">
        <v>0.6202408929572385</v>
      </c>
    </row>
    <row r="110" spans="1:2" x14ac:dyDescent="0.2">
      <c r="A110" s="31" t="s">
        <v>145</v>
      </c>
      <c r="B110" s="32">
        <v>0.55415907843171097</v>
      </c>
    </row>
    <row r="111" spans="1:2" x14ac:dyDescent="0.2">
      <c r="A111" s="31" t="s">
        <v>151</v>
      </c>
      <c r="B111" s="32">
        <v>0.49365415647496602</v>
      </c>
    </row>
    <row r="112" spans="1:2" x14ac:dyDescent="0.2">
      <c r="A112" s="31" t="s">
        <v>148</v>
      </c>
      <c r="B112" s="32">
        <v>0.44340271185265306</v>
      </c>
    </row>
    <row r="113" spans="1:2" x14ac:dyDescent="0.2">
      <c r="A113" s="31" t="s">
        <v>146</v>
      </c>
      <c r="B113" s="32">
        <v>0.78113024996359437</v>
      </c>
    </row>
    <row r="114" spans="1:2" x14ac:dyDescent="0.2">
      <c r="A114" s="31" t="s">
        <v>155</v>
      </c>
      <c r="B114" s="32">
        <v>0.6633030027154071</v>
      </c>
    </row>
    <row r="115" spans="1:2" x14ac:dyDescent="0.2">
      <c r="A115" s="31" t="s">
        <v>156</v>
      </c>
      <c r="B115" s="32">
        <v>0.68252195873414545</v>
      </c>
    </row>
    <row r="116" spans="1:2" x14ac:dyDescent="0.2">
      <c r="A116" s="31" t="s">
        <v>182</v>
      </c>
      <c r="B116" s="32">
        <v>0.58391198633589803</v>
      </c>
    </row>
    <row r="117" spans="1:2" x14ac:dyDescent="0.2">
      <c r="A117" s="31" t="s">
        <v>53</v>
      </c>
      <c r="B117" s="32">
        <v>0.7289153914595552</v>
      </c>
    </row>
    <row r="118" spans="1:2" x14ac:dyDescent="0.2">
      <c r="A118" s="31" t="s">
        <v>99</v>
      </c>
      <c r="B118" s="32">
        <v>0.50253009774984236</v>
      </c>
    </row>
    <row r="119" spans="1:2" x14ac:dyDescent="0.2">
      <c r="A119" s="31" t="s">
        <v>91</v>
      </c>
      <c r="B119" s="32">
        <v>0.63087425747557124</v>
      </c>
    </row>
    <row r="120" spans="1:2" x14ac:dyDescent="0.2">
      <c r="A120" s="31" t="s">
        <v>97</v>
      </c>
      <c r="B120" s="32">
        <v>0.61874837090294832</v>
      </c>
    </row>
    <row r="121" spans="1:2" x14ac:dyDescent="0.2">
      <c r="A121" s="31" t="s">
        <v>176</v>
      </c>
      <c r="B121" s="32">
        <v>0.63564991683514227</v>
      </c>
    </row>
    <row r="122" spans="1:2" x14ac:dyDescent="0.2">
      <c r="A122" s="31" t="s">
        <v>144</v>
      </c>
      <c r="B122" s="32">
        <v>0.42452063674161122</v>
      </c>
    </row>
    <row r="123" spans="1:2" x14ac:dyDescent="0.2">
      <c r="A123" s="31" t="s">
        <v>154</v>
      </c>
      <c r="B123" s="32">
        <v>0.49117536215017876</v>
      </c>
    </row>
    <row r="124" spans="1:2" x14ac:dyDescent="0.2">
      <c r="A124" s="31" t="s">
        <v>157</v>
      </c>
      <c r="B124" s="32">
        <v>0.86179518742541072</v>
      </c>
    </row>
    <row r="125" spans="1:2" x14ac:dyDescent="0.2">
      <c r="A125" s="31" t="s">
        <v>170</v>
      </c>
      <c r="B125" s="32">
        <v>0.46501329506854522</v>
      </c>
    </row>
    <row r="126" spans="1:2" x14ac:dyDescent="0.2">
      <c r="A126" s="31" t="s">
        <v>162</v>
      </c>
      <c r="B126" s="32">
        <v>0.49606406457200081</v>
      </c>
    </row>
    <row r="127" spans="1:2" x14ac:dyDescent="0.2">
      <c r="A127" s="31" t="s">
        <v>217</v>
      </c>
      <c r="B127" s="32">
        <v>0.60795839496804116</v>
      </c>
    </row>
    <row r="128" spans="1:2" x14ac:dyDescent="0.2">
      <c r="A128" s="31" t="s">
        <v>219</v>
      </c>
      <c r="B128" s="32">
        <v>0.48764618164840973</v>
      </c>
    </row>
    <row r="129" spans="1:2" x14ac:dyDescent="0.2">
      <c r="A129" s="31" t="s">
        <v>161</v>
      </c>
      <c r="B129" s="32">
        <v>0.45452269774374143</v>
      </c>
    </row>
    <row r="130" spans="1:2" x14ac:dyDescent="0.2">
      <c r="A130" s="31" t="s">
        <v>167</v>
      </c>
      <c r="B130" s="32">
        <v>0.53415138002799245</v>
      </c>
    </row>
    <row r="131" spans="1:2" x14ac:dyDescent="0.2">
      <c r="A131" s="31" t="s">
        <v>168</v>
      </c>
      <c r="B131" s="32">
        <v>0.52855319274013324</v>
      </c>
    </row>
    <row r="132" spans="1:2" x14ac:dyDescent="0.2">
      <c r="A132" s="31" t="s">
        <v>220</v>
      </c>
      <c r="B132" s="32">
        <v>0.41852254496650149</v>
      </c>
    </row>
    <row r="133" spans="1:2" x14ac:dyDescent="0.2">
      <c r="A133" s="31" t="s">
        <v>171</v>
      </c>
      <c r="B133" s="32">
        <v>0.39376768117074928</v>
      </c>
    </row>
    <row r="134" spans="1:2" x14ac:dyDescent="0.2">
      <c r="A134" s="31" t="s">
        <v>172</v>
      </c>
      <c r="B134" s="32">
        <v>0.50968410219205562</v>
      </c>
    </row>
    <row r="135" spans="1:2" x14ac:dyDescent="0.2">
      <c r="A135" s="31" t="s">
        <v>5</v>
      </c>
      <c r="B135" s="32">
        <v>0.63954897196396787</v>
      </c>
    </row>
    <row r="136" spans="1:2" x14ac:dyDescent="0.2">
      <c r="A136" s="31" t="s">
        <v>60</v>
      </c>
      <c r="B136" s="32">
        <v>0.78539985151666492</v>
      </c>
    </row>
    <row r="137" spans="1:2" x14ac:dyDescent="0.2">
      <c r="A137" s="31" t="s">
        <v>174</v>
      </c>
      <c r="B137" s="32">
        <v>0.69498155237357284</v>
      </c>
    </row>
    <row r="138" spans="1:2" x14ac:dyDescent="0.2">
      <c r="A138" s="31" t="s">
        <v>173</v>
      </c>
      <c r="B138" s="32">
        <v>0.71386186417810737</v>
      </c>
    </row>
    <row r="139" spans="1:2" x14ac:dyDescent="0.2">
      <c r="A139" s="31" t="s">
        <v>175</v>
      </c>
      <c r="B139" s="32">
        <v>0.49091941070311951</v>
      </c>
    </row>
    <row r="140" spans="1:2" x14ac:dyDescent="0.2">
      <c r="A140" s="31" t="s">
        <v>177</v>
      </c>
      <c r="B140" s="32">
        <v>0.26506162710726283</v>
      </c>
    </row>
    <row r="141" spans="1:2" x14ac:dyDescent="0.2">
      <c r="A141" s="31" t="s">
        <v>178</v>
      </c>
      <c r="B141" s="32">
        <v>0.48884259255190815</v>
      </c>
    </row>
    <row r="142" spans="1:2" x14ac:dyDescent="0.2">
      <c r="A142" s="31" t="s">
        <v>183</v>
      </c>
      <c r="B142" s="32">
        <v>0.44341633525759011</v>
      </c>
    </row>
    <row r="143" spans="1:2" x14ac:dyDescent="0.2">
      <c r="A143" s="31" t="s">
        <v>184</v>
      </c>
      <c r="B143" s="32">
        <v>0.39313541230646365</v>
      </c>
    </row>
  </sheetData>
  <sortState xmlns:xlrd2="http://schemas.microsoft.com/office/spreadsheetml/2017/richdata2" ref="A5:B143">
    <sortCondition ref="A5:A1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3B9-CB82-C24C-8639-D3C6346BD69C}">
  <dimension ref="A1:B223"/>
  <sheetViews>
    <sheetView topLeftCell="A91" zoomScale="125" zoomScaleNormal="125" workbookViewId="0">
      <selection activeCell="D117" sqref="D117"/>
    </sheetView>
  </sheetViews>
  <sheetFormatPr baseColWidth="10" defaultRowHeight="16" x14ac:dyDescent="0.2"/>
  <cols>
    <col min="1" max="1" width="44" bestFit="1" customWidth="1"/>
    <col min="2" max="2" width="11.6640625" bestFit="1" customWidth="1"/>
    <col min="3" max="191" width="8.83203125" customWidth="1"/>
    <col min="192" max="192" width="44" bestFit="1" customWidth="1"/>
    <col min="193" max="193" width="25.6640625" bestFit="1" customWidth="1"/>
    <col min="194" max="194" width="14.33203125" bestFit="1" customWidth="1"/>
    <col min="195" max="195" width="12.6640625" bestFit="1" customWidth="1"/>
    <col min="196" max="258" width="11" bestFit="1" customWidth="1"/>
    <col min="259" max="447" width="8.83203125" customWidth="1"/>
    <col min="448" max="448" width="44" bestFit="1" customWidth="1"/>
    <col min="449" max="449" width="25.6640625" bestFit="1" customWidth="1"/>
    <col min="450" max="450" width="14.33203125" bestFit="1" customWidth="1"/>
    <col min="451" max="451" width="12.6640625" bestFit="1" customWidth="1"/>
    <col min="452" max="514" width="11" bestFit="1" customWidth="1"/>
    <col min="515" max="703" width="8.83203125" customWidth="1"/>
    <col min="704" max="704" width="44" bestFit="1" customWidth="1"/>
    <col min="705" max="705" width="25.6640625" bestFit="1" customWidth="1"/>
    <col min="706" max="706" width="14.33203125" bestFit="1" customWidth="1"/>
    <col min="707" max="707" width="12.6640625" bestFit="1" customWidth="1"/>
    <col min="708" max="770" width="11" bestFit="1" customWidth="1"/>
    <col min="771" max="959" width="8.83203125" customWidth="1"/>
    <col min="960" max="960" width="44" bestFit="1" customWidth="1"/>
    <col min="961" max="961" width="25.6640625" bestFit="1" customWidth="1"/>
    <col min="962" max="962" width="14.33203125" bestFit="1" customWidth="1"/>
    <col min="963" max="963" width="12.6640625" bestFit="1" customWidth="1"/>
    <col min="964" max="1026" width="11" bestFit="1" customWidth="1"/>
    <col min="1027" max="1215" width="8.83203125" customWidth="1"/>
    <col min="1216" max="1216" width="44" bestFit="1" customWidth="1"/>
    <col min="1217" max="1217" width="25.6640625" bestFit="1" customWidth="1"/>
    <col min="1218" max="1218" width="14.33203125" bestFit="1" customWidth="1"/>
    <col min="1219" max="1219" width="12.6640625" bestFit="1" customWidth="1"/>
    <col min="1220" max="1282" width="11" bestFit="1" customWidth="1"/>
    <col min="1283" max="1471" width="8.83203125" customWidth="1"/>
    <col min="1472" max="1472" width="44" bestFit="1" customWidth="1"/>
    <col min="1473" max="1473" width="25.6640625" bestFit="1" customWidth="1"/>
    <col min="1474" max="1474" width="14.33203125" bestFit="1" customWidth="1"/>
    <col min="1475" max="1475" width="12.6640625" bestFit="1" customWidth="1"/>
    <col min="1476" max="1538" width="11" bestFit="1" customWidth="1"/>
    <col min="1539" max="1727" width="8.83203125" customWidth="1"/>
    <col min="1728" max="1728" width="44" bestFit="1" customWidth="1"/>
    <col min="1729" max="1729" width="25.6640625" bestFit="1" customWidth="1"/>
    <col min="1730" max="1730" width="14.33203125" bestFit="1" customWidth="1"/>
    <col min="1731" max="1731" width="12.6640625" bestFit="1" customWidth="1"/>
    <col min="1732" max="1794" width="11" bestFit="1" customWidth="1"/>
    <col min="1795" max="1983" width="8.83203125" customWidth="1"/>
    <col min="1984" max="1984" width="44" bestFit="1" customWidth="1"/>
    <col min="1985" max="1985" width="25.6640625" bestFit="1" customWidth="1"/>
    <col min="1986" max="1986" width="14.33203125" bestFit="1" customWidth="1"/>
    <col min="1987" max="1987" width="12.6640625" bestFit="1" customWidth="1"/>
    <col min="1988" max="2050" width="11" bestFit="1" customWidth="1"/>
    <col min="2051" max="2239" width="8.83203125" customWidth="1"/>
    <col min="2240" max="2240" width="44" bestFit="1" customWidth="1"/>
    <col min="2241" max="2241" width="25.6640625" bestFit="1" customWidth="1"/>
    <col min="2242" max="2242" width="14.33203125" bestFit="1" customWidth="1"/>
    <col min="2243" max="2243" width="12.6640625" bestFit="1" customWidth="1"/>
    <col min="2244" max="2306" width="11" bestFit="1" customWidth="1"/>
    <col min="2307" max="2495" width="8.83203125" customWidth="1"/>
    <col min="2496" max="2496" width="44" bestFit="1" customWidth="1"/>
    <col min="2497" max="2497" width="25.6640625" bestFit="1" customWidth="1"/>
    <col min="2498" max="2498" width="14.33203125" bestFit="1" customWidth="1"/>
    <col min="2499" max="2499" width="12.6640625" bestFit="1" customWidth="1"/>
    <col min="2500" max="2562" width="11" bestFit="1" customWidth="1"/>
    <col min="2563" max="2751" width="8.83203125" customWidth="1"/>
    <col min="2752" max="2752" width="44" bestFit="1" customWidth="1"/>
    <col min="2753" max="2753" width="25.6640625" bestFit="1" customWidth="1"/>
    <col min="2754" max="2754" width="14.33203125" bestFit="1" customWidth="1"/>
    <col min="2755" max="2755" width="12.6640625" bestFit="1" customWidth="1"/>
    <col min="2756" max="2818" width="11" bestFit="1" customWidth="1"/>
    <col min="2819" max="3007" width="8.83203125" customWidth="1"/>
    <col min="3008" max="3008" width="44" bestFit="1" customWidth="1"/>
    <col min="3009" max="3009" width="25.6640625" bestFit="1" customWidth="1"/>
    <col min="3010" max="3010" width="14.33203125" bestFit="1" customWidth="1"/>
    <col min="3011" max="3011" width="12.6640625" bestFit="1" customWidth="1"/>
    <col min="3012" max="3074" width="11" bestFit="1" customWidth="1"/>
    <col min="3075" max="3263" width="8.83203125" customWidth="1"/>
    <col min="3264" max="3264" width="44" bestFit="1" customWidth="1"/>
    <col min="3265" max="3265" width="25.6640625" bestFit="1" customWidth="1"/>
    <col min="3266" max="3266" width="14.33203125" bestFit="1" customWidth="1"/>
    <col min="3267" max="3267" width="12.6640625" bestFit="1" customWidth="1"/>
    <col min="3268" max="3330" width="11" bestFit="1" customWidth="1"/>
    <col min="3331" max="3519" width="8.83203125" customWidth="1"/>
    <col min="3520" max="3520" width="44" bestFit="1" customWidth="1"/>
    <col min="3521" max="3521" width="25.6640625" bestFit="1" customWidth="1"/>
    <col min="3522" max="3522" width="14.33203125" bestFit="1" customWidth="1"/>
    <col min="3523" max="3523" width="12.6640625" bestFit="1" customWidth="1"/>
    <col min="3524" max="3586" width="11" bestFit="1" customWidth="1"/>
    <col min="3587" max="3775" width="8.83203125" customWidth="1"/>
    <col min="3776" max="3776" width="44" bestFit="1" customWidth="1"/>
    <col min="3777" max="3777" width="25.6640625" bestFit="1" customWidth="1"/>
    <col min="3778" max="3778" width="14.33203125" bestFit="1" customWidth="1"/>
    <col min="3779" max="3779" width="12.6640625" bestFit="1" customWidth="1"/>
    <col min="3780" max="3842" width="11" bestFit="1" customWidth="1"/>
    <col min="3843" max="4031" width="8.83203125" customWidth="1"/>
    <col min="4032" max="4032" width="44" bestFit="1" customWidth="1"/>
    <col min="4033" max="4033" width="25.6640625" bestFit="1" customWidth="1"/>
    <col min="4034" max="4034" width="14.33203125" bestFit="1" customWidth="1"/>
    <col min="4035" max="4035" width="12.6640625" bestFit="1" customWidth="1"/>
    <col min="4036" max="4098" width="11" bestFit="1" customWidth="1"/>
    <col min="4099" max="4287" width="8.83203125" customWidth="1"/>
    <col min="4288" max="4288" width="44" bestFit="1" customWidth="1"/>
    <col min="4289" max="4289" width="25.6640625" bestFit="1" customWidth="1"/>
    <col min="4290" max="4290" width="14.33203125" bestFit="1" customWidth="1"/>
    <col min="4291" max="4291" width="12.6640625" bestFit="1" customWidth="1"/>
    <col min="4292" max="4354" width="11" bestFit="1" customWidth="1"/>
    <col min="4355" max="4543" width="8.83203125" customWidth="1"/>
    <col min="4544" max="4544" width="44" bestFit="1" customWidth="1"/>
    <col min="4545" max="4545" width="25.6640625" bestFit="1" customWidth="1"/>
    <col min="4546" max="4546" width="14.33203125" bestFit="1" customWidth="1"/>
    <col min="4547" max="4547" width="12.6640625" bestFit="1" customWidth="1"/>
    <col min="4548" max="4610" width="11" bestFit="1" customWidth="1"/>
    <col min="4611" max="4799" width="8.83203125" customWidth="1"/>
    <col min="4800" max="4800" width="44" bestFit="1" customWidth="1"/>
    <col min="4801" max="4801" width="25.6640625" bestFit="1" customWidth="1"/>
    <col min="4802" max="4802" width="14.33203125" bestFit="1" customWidth="1"/>
    <col min="4803" max="4803" width="12.6640625" bestFit="1" customWidth="1"/>
    <col min="4804" max="4866" width="11" bestFit="1" customWidth="1"/>
    <col min="4867" max="5055" width="8.83203125" customWidth="1"/>
    <col min="5056" max="5056" width="44" bestFit="1" customWidth="1"/>
    <col min="5057" max="5057" width="25.6640625" bestFit="1" customWidth="1"/>
    <col min="5058" max="5058" width="14.33203125" bestFit="1" customWidth="1"/>
    <col min="5059" max="5059" width="12.6640625" bestFit="1" customWidth="1"/>
    <col min="5060" max="5122" width="11" bestFit="1" customWidth="1"/>
    <col min="5123" max="5311" width="8.83203125" customWidth="1"/>
    <col min="5312" max="5312" width="44" bestFit="1" customWidth="1"/>
    <col min="5313" max="5313" width="25.6640625" bestFit="1" customWidth="1"/>
    <col min="5314" max="5314" width="14.33203125" bestFit="1" customWidth="1"/>
    <col min="5315" max="5315" width="12.6640625" bestFit="1" customWidth="1"/>
    <col min="5316" max="5378" width="11" bestFit="1" customWidth="1"/>
    <col min="5379" max="5567" width="8.83203125" customWidth="1"/>
    <col min="5568" max="5568" width="44" bestFit="1" customWidth="1"/>
    <col min="5569" max="5569" width="25.6640625" bestFit="1" customWidth="1"/>
    <col min="5570" max="5570" width="14.33203125" bestFit="1" customWidth="1"/>
    <col min="5571" max="5571" width="12.6640625" bestFit="1" customWidth="1"/>
    <col min="5572" max="5634" width="11" bestFit="1" customWidth="1"/>
    <col min="5635" max="5823" width="8.83203125" customWidth="1"/>
    <col min="5824" max="5824" width="44" bestFit="1" customWidth="1"/>
    <col min="5825" max="5825" width="25.6640625" bestFit="1" customWidth="1"/>
    <col min="5826" max="5826" width="14.33203125" bestFit="1" customWidth="1"/>
    <col min="5827" max="5827" width="12.6640625" bestFit="1" customWidth="1"/>
    <col min="5828" max="5890" width="11" bestFit="1" customWidth="1"/>
    <col min="5891" max="6079" width="8.83203125" customWidth="1"/>
    <col min="6080" max="6080" width="44" bestFit="1" customWidth="1"/>
    <col min="6081" max="6081" width="25.6640625" bestFit="1" customWidth="1"/>
    <col min="6082" max="6082" width="14.33203125" bestFit="1" customWidth="1"/>
    <col min="6083" max="6083" width="12.6640625" bestFit="1" customWidth="1"/>
    <col min="6084" max="6146" width="11" bestFit="1" customWidth="1"/>
    <col min="6147" max="6335" width="8.83203125" customWidth="1"/>
    <col min="6336" max="6336" width="44" bestFit="1" customWidth="1"/>
    <col min="6337" max="6337" width="25.6640625" bestFit="1" customWidth="1"/>
    <col min="6338" max="6338" width="14.33203125" bestFit="1" customWidth="1"/>
    <col min="6339" max="6339" width="12.6640625" bestFit="1" customWidth="1"/>
    <col min="6340" max="6402" width="11" bestFit="1" customWidth="1"/>
    <col min="6403" max="6591" width="8.83203125" customWidth="1"/>
    <col min="6592" max="6592" width="44" bestFit="1" customWidth="1"/>
    <col min="6593" max="6593" width="25.6640625" bestFit="1" customWidth="1"/>
    <col min="6594" max="6594" width="14.33203125" bestFit="1" customWidth="1"/>
    <col min="6595" max="6595" width="12.6640625" bestFit="1" customWidth="1"/>
    <col min="6596" max="6658" width="11" bestFit="1" customWidth="1"/>
    <col min="6659" max="6847" width="8.83203125" customWidth="1"/>
    <col min="6848" max="6848" width="44" bestFit="1" customWidth="1"/>
    <col min="6849" max="6849" width="25.6640625" bestFit="1" customWidth="1"/>
    <col min="6850" max="6850" width="14.33203125" bestFit="1" customWidth="1"/>
    <col min="6851" max="6851" width="12.6640625" bestFit="1" customWidth="1"/>
    <col min="6852" max="6914" width="11" bestFit="1" customWidth="1"/>
    <col min="6915" max="7103" width="8.83203125" customWidth="1"/>
    <col min="7104" max="7104" width="44" bestFit="1" customWidth="1"/>
    <col min="7105" max="7105" width="25.6640625" bestFit="1" customWidth="1"/>
    <col min="7106" max="7106" width="14.33203125" bestFit="1" customWidth="1"/>
    <col min="7107" max="7107" width="12.6640625" bestFit="1" customWidth="1"/>
    <col min="7108" max="7170" width="11" bestFit="1" customWidth="1"/>
    <col min="7171" max="7359" width="8.83203125" customWidth="1"/>
    <col min="7360" max="7360" width="44" bestFit="1" customWidth="1"/>
    <col min="7361" max="7361" width="25.6640625" bestFit="1" customWidth="1"/>
    <col min="7362" max="7362" width="14.33203125" bestFit="1" customWidth="1"/>
    <col min="7363" max="7363" width="12.6640625" bestFit="1" customWidth="1"/>
    <col min="7364" max="7426" width="11" bestFit="1" customWidth="1"/>
    <col min="7427" max="7615" width="8.83203125" customWidth="1"/>
    <col min="7616" max="7616" width="44" bestFit="1" customWidth="1"/>
    <col min="7617" max="7617" width="25.6640625" bestFit="1" customWidth="1"/>
    <col min="7618" max="7618" width="14.33203125" bestFit="1" customWidth="1"/>
    <col min="7619" max="7619" width="12.6640625" bestFit="1" customWidth="1"/>
    <col min="7620" max="7682" width="11" bestFit="1" customWidth="1"/>
    <col min="7683" max="7871" width="8.83203125" customWidth="1"/>
    <col min="7872" max="7872" width="44" bestFit="1" customWidth="1"/>
    <col min="7873" max="7873" width="25.6640625" bestFit="1" customWidth="1"/>
    <col min="7874" max="7874" width="14.33203125" bestFit="1" customWidth="1"/>
    <col min="7875" max="7875" width="12.6640625" bestFit="1" customWidth="1"/>
    <col min="7876" max="7938" width="11" bestFit="1" customWidth="1"/>
    <col min="7939" max="8127" width="8.83203125" customWidth="1"/>
    <col min="8128" max="8128" width="44" bestFit="1" customWidth="1"/>
    <col min="8129" max="8129" width="25.6640625" bestFit="1" customWidth="1"/>
    <col min="8130" max="8130" width="14.33203125" bestFit="1" customWidth="1"/>
    <col min="8131" max="8131" width="12.6640625" bestFit="1" customWidth="1"/>
    <col min="8132" max="8194" width="11" bestFit="1" customWidth="1"/>
    <col min="8195" max="8383" width="8.83203125" customWidth="1"/>
    <col min="8384" max="8384" width="44" bestFit="1" customWidth="1"/>
    <col min="8385" max="8385" width="25.6640625" bestFit="1" customWidth="1"/>
    <col min="8386" max="8386" width="14.33203125" bestFit="1" customWidth="1"/>
    <col min="8387" max="8387" width="12.6640625" bestFit="1" customWidth="1"/>
    <col min="8388" max="8450" width="11" bestFit="1" customWidth="1"/>
    <col min="8451" max="8639" width="8.83203125" customWidth="1"/>
    <col min="8640" max="8640" width="44" bestFit="1" customWidth="1"/>
    <col min="8641" max="8641" width="25.6640625" bestFit="1" customWidth="1"/>
    <col min="8642" max="8642" width="14.33203125" bestFit="1" customWidth="1"/>
    <col min="8643" max="8643" width="12.6640625" bestFit="1" customWidth="1"/>
    <col min="8644" max="8706" width="11" bestFit="1" customWidth="1"/>
    <col min="8707" max="8895" width="8.83203125" customWidth="1"/>
    <col min="8896" max="8896" width="44" bestFit="1" customWidth="1"/>
    <col min="8897" max="8897" width="25.6640625" bestFit="1" customWidth="1"/>
    <col min="8898" max="8898" width="14.33203125" bestFit="1" customWidth="1"/>
    <col min="8899" max="8899" width="12.6640625" bestFit="1" customWidth="1"/>
    <col min="8900" max="8962" width="11" bestFit="1" customWidth="1"/>
    <col min="8963" max="9151" width="8.83203125" customWidth="1"/>
    <col min="9152" max="9152" width="44" bestFit="1" customWidth="1"/>
    <col min="9153" max="9153" width="25.6640625" bestFit="1" customWidth="1"/>
    <col min="9154" max="9154" width="14.33203125" bestFit="1" customWidth="1"/>
    <col min="9155" max="9155" width="12.6640625" bestFit="1" customWidth="1"/>
    <col min="9156" max="9218" width="11" bestFit="1" customWidth="1"/>
    <col min="9219" max="9407" width="8.83203125" customWidth="1"/>
    <col min="9408" max="9408" width="44" bestFit="1" customWidth="1"/>
    <col min="9409" max="9409" width="25.6640625" bestFit="1" customWidth="1"/>
    <col min="9410" max="9410" width="14.33203125" bestFit="1" customWidth="1"/>
    <col min="9411" max="9411" width="12.6640625" bestFit="1" customWidth="1"/>
    <col min="9412" max="9474" width="11" bestFit="1" customWidth="1"/>
    <col min="9475" max="9663" width="8.83203125" customWidth="1"/>
    <col min="9664" max="9664" width="44" bestFit="1" customWidth="1"/>
    <col min="9665" max="9665" width="25.6640625" bestFit="1" customWidth="1"/>
    <col min="9666" max="9666" width="14.33203125" bestFit="1" customWidth="1"/>
    <col min="9667" max="9667" width="12.6640625" bestFit="1" customWidth="1"/>
    <col min="9668" max="9730" width="11" bestFit="1" customWidth="1"/>
    <col min="9731" max="9919" width="8.83203125" customWidth="1"/>
    <col min="9920" max="9920" width="44" bestFit="1" customWidth="1"/>
    <col min="9921" max="9921" width="25.6640625" bestFit="1" customWidth="1"/>
    <col min="9922" max="9922" width="14.33203125" bestFit="1" customWidth="1"/>
    <col min="9923" max="9923" width="12.6640625" bestFit="1" customWidth="1"/>
    <col min="9924" max="9986" width="11" bestFit="1" customWidth="1"/>
    <col min="9987" max="10175" width="8.83203125" customWidth="1"/>
    <col min="10176" max="10176" width="44" bestFit="1" customWidth="1"/>
    <col min="10177" max="10177" width="25.6640625" bestFit="1" customWidth="1"/>
    <col min="10178" max="10178" width="14.33203125" bestFit="1" customWidth="1"/>
    <col min="10179" max="10179" width="12.6640625" bestFit="1" customWidth="1"/>
    <col min="10180" max="10242" width="11" bestFit="1" customWidth="1"/>
    <col min="10243" max="10431" width="8.83203125" customWidth="1"/>
    <col min="10432" max="10432" width="44" bestFit="1" customWidth="1"/>
    <col min="10433" max="10433" width="25.6640625" bestFit="1" customWidth="1"/>
    <col min="10434" max="10434" width="14.33203125" bestFit="1" customWidth="1"/>
    <col min="10435" max="10435" width="12.6640625" bestFit="1" customWidth="1"/>
    <col min="10436" max="10498" width="11" bestFit="1" customWidth="1"/>
    <col min="10499" max="10687" width="8.83203125" customWidth="1"/>
    <col min="10688" max="10688" width="44" bestFit="1" customWidth="1"/>
    <col min="10689" max="10689" width="25.6640625" bestFit="1" customWidth="1"/>
    <col min="10690" max="10690" width="14.33203125" bestFit="1" customWidth="1"/>
    <col min="10691" max="10691" width="12.6640625" bestFit="1" customWidth="1"/>
    <col min="10692" max="10754" width="11" bestFit="1" customWidth="1"/>
    <col min="10755" max="10943" width="8.83203125" customWidth="1"/>
    <col min="10944" max="10944" width="44" bestFit="1" customWidth="1"/>
    <col min="10945" max="10945" width="25.6640625" bestFit="1" customWidth="1"/>
    <col min="10946" max="10946" width="14.33203125" bestFit="1" customWidth="1"/>
    <col min="10947" max="10947" width="12.6640625" bestFit="1" customWidth="1"/>
    <col min="10948" max="11010" width="11" bestFit="1" customWidth="1"/>
    <col min="11011" max="11199" width="8.83203125" customWidth="1"/>
    <col min="11200" max="11200" width="44" bestFit="1" customWidth="1"/>
    <col min="11201" max="11201" width="25.6640625" bestFit="1" customWidth="1"/>
    <col min="11202" max="11202" width="14.33203125" bestFit="1" customWidth="1"/>
    <col min="11203" max="11203" width="12.6640625" bestFit="1" customWidth="1"/>
    <col min="11204" max="11266" width="11" bestFit="1" customWidth="1"/>
    <col min="11267" max="11455" width="8.83203125" customWidth="1"/>
    <col min="11456" max="11456" width="44" bestFit="1" customWidth="1"/>
    <col min="11457" max="11457" width="25.6640625" bestFit="1" customWidth="1"/>
    <col min="11458" max="11458" width="14.33203125" bestFit="1" customWidth="1"/>
    <col min="11459" max="11459" width="12.6640625" bestFit="1" customWidth="1"/>
    <col min="11460" max="11522" width="11" bestFit="1" customWidth="1"/>
    <col min="11523" max="11711" width="8.83203125" customWidth="1"/>
    <col min="11712" max="11712" width="44" bestFit="1" customWidth="1"/>
    <col min="11713" max="11713" width="25.6640625" bestFit="1" customWidth="1"/>
    <col min="11714" max="11714" width="14.33203125" bestFit="1" customWidth="1"/>
    <col min="11715" max="11715" width="12.6640625" bestFit="1" customWidth="1"/>
    <col min="11716" max="11778" width="11" bestFit="1" customWidth="1"/>
    <col min="11779" max="11967" width="8.83203125" customWidth="1"/>
    <col min="11968" max="11968" width="44" bestFit="1" customWidth="1"/>
    <col min="11969" max="11969" width="25.6640625" bestFit="1" customWidth="1"/>
    <col min="11970" max="11970" width="14.33203125" bestFit="1" customWidth="1"/>
    <col min="11971" max="11971" width="12.6640625" bestFit="1" customWidth="1"/>
    <col min="11972" max="12034" width="11" bestFit="1" customWidth="1"/>
    <col min="12035" max="12223" width="8.83203125" customWidth="1"/>
    <col min="12224" max="12224" width="44" bestFit="1" customWidth="1"/>
    <col min="12225" max="12225" width="25.6640625" bestFit="1" customWidth="1"/>
    <col min="12226" max="12226" width="14.33203125" bestFit="1" customWidth="1"/>
    <col min="12227" max="12227" width="12.6640625" bestFit="1" customWidth="1"/>
    <col min="12228" max="12290" width="11" bestFit="1" customWidth="1"/>
    <col min="12291" max="12479" width="8.83203125" customWidth="1"/>
    <col min="12480" max="12480" width="44" bestFit="1" customWidth="1"/>
    <col min="12481" max="12481" width="25.6640625" bestFit="1" customWidth="1"/>
    <col min="12482" max="12482" width="14.33203125" bestFit="1" customWidth="1"/>
    <col min="12483" max="12483" width="12.6640625" bestFit="1" customWidth="1"/>
    <col min="12484" max="12546" width="11" bestFit="1" customWidth="1"/>
    <col min="12547" max="12735" width="8.83203125" customWidth="1"/>
    <col min="12736" max="12736" width="44" bestFit="1" customWidth="1"/>
    <col min="12737" max="12737" width="25.6640625" bestFit="1" customWidth="1"/>
    <col min="12738" max="12738" width="14.33203125" bestFit="1" customWidth="1"/>
    <col min="12739" max="12739" width="12.6640625" bestFit="1" customWidth="1"/>
    <col min="12740" max="12802" width="11" bestFit="1" customWidth="1"/>
    <col min="12803" max="12991" width="8.83203125" customWidth="1"/>
    <col min="12992" max="12992" width="44" bestFit="1" customWidth="1"/>
    <col min="12993" max="12993" width="25.6640625" bestFit="1" customWidth="1"/>
    <col min="12994" max="12994" width="14.33203125" bestFit="1" customWidth="1"/>
    <col min="12995" max="12995" width="12.6640625" bestFit="1" customWidth="1"/>
    <col min="12996" max="13058" width="11" bestFit="1" customWidth="1"/>
    <col min="13059" max="13247" width="8.83203125" customWidth="1"/>
    <col min="13248" max="13248" width="44" bestFit="1" customWidth="1"/>
    <col min="13249" max="13249" width="25.6640625" bestFit="1" customWidth="1"/>
    <col min="13250" max="13250" width="14.33203125" bestFit="1" customWidth="1"/>
    <col min="13251" max="13251" width="12.6640625" bestFit="1" customWidth="1"/>
    <col min="13252" max="13314" width="11" bestFit="1" customWidth="1"/>
    <col min="13315" max="13503" width="8.83203125" customWidth="1"/>
    <col min="13504" max="13504" width="44" bestFit="1" customWidth="1"/>
    <col min="13505" max="13505" width="25.6640625" bestFit="1" customWidth="1"/>
    <col min="13506" max="13506" width="14.33203125" bestFit="1" customWidth="1"/>
    <col min="13507" max="13507" width="12.6640625" bestFit="1" customWidth="1"/>
    <col min="13508" max="13570" width="11" bestFit="1" customWidth="1"/>
    <col min="13571" max="13759" width="8.83203125" customWidth="1"/>
    <col min="13760" max="13760" width="44" bestFit="1" customWidth="1"/>
    <col min="13761" max="13761" width="25.6640625" bestFit="1" customWidth="1"/>
    <col min="13762" max="13762" width="14.33203125" bestFit="1" customWidth="1"/>
    <col min="13763" max="13763" width="12.6640625" bestFit="1" customWidth="1"/>
    <col min="13764" max="13826" width="11" bestFit="1" customWidth="1"/>
    <col min="13827" max="14015" width="8.83203125" customWidth="1"/>
    <col min="14016" max="14016" width="44" bestFit="1" customWidth="1"/>
    <col min="14017" max="14017" width="25.6640625" bestFit="1" customWidth="1"/>
    <col min="14018" max="14018" width="14.33203125" bestFit="1" customWidth="1"/>
    <col min="14019" max="14019" width="12.6640625" bestFit="1" customWidth="1"/>
    <col min="14020" max="14082" width="11" bestFit="1" customWidth="1"/>
    <col min="14083" max="14271" width="8.83203125" customWidth="1"/>
    <col min="14272" max="14272" width="44" bestFit="1" customWidth="1"/>
    <col min="14273" max="14273" width="25.6640625" bestFit="1" customWidth="1"/>
    <col min="14274" max="14274" width="14.33203125" bestFit="1" customWidth="1"/>
    <col min="14275" max="14275" width="12.6640625" bestFit="1" customWidth="1"/>
    <col min="14276" max="14338" width="11" bestFit="1" customWidth="1"/>
    <col min="14339" max="14527" width="8.83203125" customWidth="1"/>
    <col min="14528" max="14528" width="44" bestFit="1" customWidth="1"/>
    <col min="14529" max="14529" width="25.6640625" bestFit="1" customWidth="1"/>
    <col min="14530" max="14530" width="14.33203125" bestFit="1" customWidth="1"/>
    <col min="14531" max="14531" width="12.6640625" bestFit="1" customWidth="1"/>
    <col min="14532" max="14594" width="11" bestFit="1" customWidth="1"/>
    <col min="14595" max="14783" width="8.83203125" customWidth="1"/>
    <col min="14784" max="14784" width="44" bestFit="1" customWidth="1"/>
    <col min="14785" max="14785" width="25.6640625" bestFit="1" customWidth="1"/>
    <col min="14786" max="14786" width="14.33203125" bestFit="1" customWidth="1"/>
    <col min="14787" max="14787" width="12.6640625" bestFit="1" customWidth="1"/>
    <col min="14788" max="14850" width="11" bestFit="1" customWidth="1"/>
    <col min="14851" max="15039" width="8.83203125" customWidth="1"/>
    <col min="15040" max="15040" width="44" bestFit="1" customWidth="1"/>
    <col min="15041" max="15041" width="25.6640625" bestFit="1" customWidth="1"/>
    <col min="15042" max="15042" width="14.33203125" bestFit="1" customWidth="1"/>
    <col min="15043" max="15043" width="12.6640625" bestFit="1" customWidth="1"/>
    <col min="15044" max="15106" width="11" bestFit="1" customWidth="1"/>
    <col min="15107" max="15295" width="8.83203125" customWidth="1"/>
    <col min="15296" max="15296" width="44" bestFit="1" customWidth="1"/>
    <col min="15297" max="15297" width="25.6640625" bestFit="1" customWidth="1"/>
    <col min="15298" max="15298" width="14.33203125" bestFit="1" customWidth="1"/>
    <col min="15299" max="15299" width="12.6640625" bestFit="1" customWidth="1"/>
    <col min="15300" max="15362" width="11" bestFit="1" customWidth="1"/>
    <col min="15363" max="15551" width="8.83203125" customWidth="1"/>
    <col min="15552" max="15552" width="44" bestFit="1" customWidth="1"/>
    <col min="15553" max="15553" width="25.6640625" bestFit="1" customWidth="1"/>
    <col min="15554" max="15554" width="14.33203125" bestFit="1" customWidth="1"/>
    <col min="15555" max="15555" width="12.6640625" bestFit="1" customWidth="1"/>
    <col min="15556" max="15618" width="11" bestFit="1" customWidth="1"/>
    <col min="15619" max="15807" width="8.83203125" customWidth="1"/>
    <col min="15808" max="15808" width="44" bestFit="1" customWidth="1"/>
    <col min="15809" max="15809" width="25.6640625" bestFit="1" customWidth="1"/>
    <col min="15810" max="15810" width="14.33203125" bestFit="1" customWidth="1"/>
    <col min="15811" max="15811" width="12.6640625" bestFit="1" customWidth="1"/>
    <col min="15812" max="15874" width="11" bestFit="1" customWidth="1"/>
    <col min="15875" max="16063" width="8.83203125" customWidth="1"/>
    <col min="16064" max="16064" width="44" bestFit="1" customWidth="1"/>
    <col min="16065" max="16065" width="25.6640625" bestFit="1" customWidth="1"/>
    <col min="16066" max="16066" width="14.33203125" bestFit="1" customWidth="1"/>
    <col min="16067" max="16067" width="12.6640625" bestFit="1" customWidth="1"/>
    <col min="16068" max="16130" width="11" bestFit="1" customWidth="1"/>
    <col min="16131" max="16384" width="8.83203125" customWidth="1"/>
  </cols>
  <sheetData>
    <row r="1" spans="1:2" x14ac:dyDescent="0.2">
      <c r="A1" s="43" t="s">
        <v>0</v>
      </c>
      <c r="B1" s="42" t="s">
        <v>273</v>
      </c>
    </row>
    <row r="2" spans="1:2" x14ac:dyDescent="0.2">
      <c r="A2" t="s">
        <v>1</v>
      </c>
      <c r="B2">
        <v>40099462</v>
      </c>
    </row>
    <row r="3" spans="1:2" x14ac:dyDescent="0.2">
      <c r="A3" t="s">
        <v>3</v>
      </c>
      <c r="B3">
        <v>2811666</v>
      </c>
    </row>
    <row r="4" spans="1:2" x14ac:dyDescent="0.2">
      <c r="A4" t="s">
        <v>49</v>
      </c>
      <c r="B4">
        <v>44177969</v>
      </c>
    </row>
    <row r="5" spans="1:2" x14ac:dyDescent="0.2">
      <c r="A5" t="s">
        <v>275</v>
      </c>
      <c r="B5">
        <v>45035</v>
      </c>
    </row>
    <row r="6" spans="1:2" x14ac:dyDescent="0.2">
      <c r="A6" t="s">
        <v>4</v>
      </c>
      <c r="B6">
        <v>79034</v>
      </c>
    </row>
    <row r="7" spans="1:2" x14ac:dyDescent="0.2">
      <c r="A7" t="s">
        <v>2</v>
      </c>
      <c r="B7">
        <v>34503774</v>
      </c>
    </row>
    <row r="8" spans="1:2" x14ac:dyDescent="0.2">
      <c r="A8" t="s">
        <v>8</v>
      </c>
      <c r="B8">
        <v>93219</v>
      </c>
    </row>
    <row r="9" spans="1:2" x14ac:dyDescent="0.2">
      <c r="A9" t="s">
        <v>6</v>
      </c>
      <c r="B9">
        <v>45808747</v>
      </c>
    </row>
    <row r="10" spans="1:2" x14ac:dyDescent="0.2">
      <c r="A10" t="s">
        <v>7</v>
      </c>
      <c r="B10">
        <v>2790974</v>
      </c>
    </row>
    <row r="11" spans="1:2" x14ac:dyDescent="0.2">
      <c r="A11" t="s">
        <v>274</v>
      </c>
      <c r="B11">
        <v>106537</v>
      </c>
    </row>
    <row r="12" spans="1:2" x14ac:dyDescent="0.2">
      <c r="A12" t="s">
        <v>9</v>
      </c>
      <c r="B12">
        <v>25688079</v>
      </c>
    </row>
    <row r="13" spans="1:2" x14ac:dyDescent="0.2">
      <c r="A13" t="s">
        <v>10</v>
      </c>
      <c r="B13">
        <v>8955797</v>
      </c>
    </row>
    <row r="14" spans="1:2" x14ac:dyDescent="0.2">
      <c r="A14" t="s">
        <v>11</v>
      </c>
      <c r="B14">
        <v>10137750</v>
      </c>
    </row>
    <row r="15" spans="1:2" x14ac:dyDescent="0.2">
      <c r="A15" t="s">
        <v>276</v>
      </c>
      <c r="B15">
        <v>407906</v>
      </c>
    </row>
    <row r="16" spans="1:2" x14ac:dyDescent="0.2">
      <c r="A16" t="s">
        <v>18</v>
      </c>
      <c r="B16">
        <v>1463265</v>
      </c>
    </row>
    <row r="17" spans="1:2" x14ac:dyDescent="0.2">
      <c r="A17" t="s">
        <v>16</v>
      </c>
      <c r="B17">
        <v>169356251</v>
      </c>
    </row>
    <row r="18" spans="1:2" x14ac:dyDescent="0.2">
      <c r="A18" t="s">
        <v>24</v>
      </c>
      <c r="B18">
        <v>281200</v>
      </c>
    </row>
    <row r="19" spans="1:2" x14ac:dyDescent="0.2">
      <c r="A19" t="s">
        <v>20</v>
      </c>
      <c r="B19">
        <v>9302585</v>
      </c>
    </row>
    <row r="20" spans="1:2" x14ac:dyDescent="0.2">
      <c r="A20" t="s">
        <v>13</v>
      </c>
      <c r="B20">
        <v>11592952</v>
      </c>
    </row>
    <row r="21" spans="1:2" x14ac:dyDescent="0.2">
      <c r="A21" t="s">
        <v>21</v>
      </c>
      <c r="B21">
        <v>400031</v>
      </c>
    </row>
    <row r="22" spans="1:2" x14ac:dyDescent="0.2">
      <c r="A22" t="s">
        <v>14</v>
      </c>
      <c r="B22">
        <v>12996895</v>
      </c>
    </row>
    <row r="23" spans="1:2" x14ac:dyDescent="0.2">
      <c r="A23" t="s">
        <v>277</v>
      </c>
      <c r="B23">
        <v>63764</v>
      </c>
    </row>
    <row r="24" spans="1:2" x14ac:dyDescent="0.2">
      <c r="A24" t="s">
        <v>26</v>
      </c>
      <c r="B24">
        <v>777486</v>
      </c>
    </row>
    <row r="25" spans="1:2" x14ac:dyDescent="0.2">
      <c r="A25" t="s">
        <v>22</v>
      </c>
      <c r="B25">
        <v>12079472</v>
      </c>
    </row>
    <row r="26" spans="1:2" x14ac:dyDescent="0.2">
      <c r="A26" t="s">
        <v>19</v>
      </c>
      <c r="B26">
        <v>3270943</v>
      </c>
    </row>
    <row r="27" spans="1:2" x14ac:dyDescent="0.2">
      <c r="A27" t="s">
        <v>27</v>
      </c>
      <c r="B27">
        <v>2588423</v>
      </c>
    </row>
    <row r="28" spans="1:2" x14ac:dyDescent="0.2">
      <c r="A28" t="s">
        <v>23</v>
      </c>
      <c r="B28">
        <v>214326223</v>
      </c>
    </row>
    <row r="29" spans="1:2" x14ac:dyDescent="0.2">
      <c r="A29" t="s">
        <v>308</v>
      </c>
      <c r="B29">
        <v>31122</v>
      </c>
    </row>
    <row r="30" spans="1:2" x14ac:dyDescent="0.2">
      <c r="A30" t="s">
        <v>25</v>
      </c>
      <c r="B30">
        <v>445373</v>
      </c>
    </row>
    <row r="31" spans="1:2" x14ac:dyDescent="0.2">
      <c r="A31" t="s">
        <v>17</v>
      </c>
      <c r="B31">
        <v>6877743</v>
      </c>
    </row>
    <row r="32" spans="1:2" x14ac:dyDescent="0.2">
      <c r="A32" t="s">
        <v>15</v>
      </c>
      <c r="B32">
        <v>22100683</v>
      </c>
    </row>
    <row r="33" spans="1:2" x14ac:dyDescent="0.2">
      <c r="A33" t="s">
        <v>12</v>
      </c>
      <c r="B33">
        <v>12551213</v>
      </c>
    </row>
    <row r="34" spans="1:2" x14ac:dyDescent="0.2">
      <c r="A34" t="s">
        <v>39</v>
      </c>
      <c r="B34">
        <v>587925</v>
      </c>
    </row>
    <row r="35" spans="1:2" x14ac:dyDescent="0.2">
      <c r="A35" t="s">
        <v>89</v>
      </c>
      <c r="B35">
        <v>16589023</v>
      </c>
    </row>
    <row r="36" spans="1:2" x14ac:dyDescent="0.2">
      <c r="A36" t="s">
        <v>34</v>
      </c>
      <c r="B36">
        <v>27198628</v>
      </c>
    </row>
    <row r="37" spans="1:2" x14ac:dyDescent="0.2">
      <c r="A37" t="s">
        <v>29</v>
      </c>
      <c r="B37">
        <v>38226498</v>
      </c>
    </row>
    <row r="38" spans="1:2" x14ac:dyDescent="0.2">
      <c r="A38" t="s">
        <v>281</v>
      </c>
      <c r="B38">
        <v>68136</v>
      </c>
    </row>
    <row r="39" spans="1:2" x14ac:dyDescent="0.2">
      <c r="A39" t="s">
        <v>28</v>
      </c>
      <c r="B39">
        <v>5457154</v>
      </c>
    </row>
    <row r="40" spans="1:2" x14ac:dyDescent="0.2">
      <c r="A40" t="s">
        <v>278</v>
      </c>
      <c r="B40">
        <v>101410997</v>
      </c>
    </row>
    <row r="41" spans="1:2" x14ac:dyDescent="0.2">
      <c r="A41" t="s">
        <v>160</v>
      </c>
      <c r="B41">
        <v>17179740</v>
      </c>
    </row>
    <row r="42" spans="1:2" x14ac:dyDescent="0.2">
      <c r="A42" t="s">
        <v>279</v>
      </c>
      <c r="B42">
        <v>172683</v>
      </c>
    </row>
    <row r="43" spans="1:2" x14ac:dyDescent="0.2">
      <c r="A43" t="s">
        <v>31</v>
      </c>
      <c r="B43">
        <v>19493184</v>
      </c>
    </row>
    <row r="44" spans="1:2" x14ac:dyDescent="0.2">
      <c r="A44" t="s">
        <v>32</v>
      </c>
      <c r="B44">
        <v>1412360000</v>
      </c>
    </row>
    <row r="45" spans="1:2" x14ac:dyDescent="0.2">
      <c r="A45" t="s">
        <v>37</v>
      </c>
      <c r="B45">
        <v>51516562</v>
      </c>
    </row>
    <row r="46" spans="1:2" x14ac:dyDescent="0.2">
      <c r="A46" t="s">
        <v>38</v>
      </c>
      <c r="B46">
        <v>821625</v>
      </c>
    </row>
    <row r="47" spans="1:2" x14ac:dyDescent="0.2">
      <c r="A47" t="s">
        <v>35</v>
      </c>
      <c r="B47">
        <v>95894118</v>
      </c>
    </row>
    <row r="48" spans="1:2" x14ac:dyDescent="0.2">
      <c r="A48" t="s">
        <v>36</v>
      </c>
      <c r="B48">
        <v>5835806</v>
      </c>
    </row>
    <row r="49" spans="1:2" x14ac:dyDescent="0.2">
      <c r="A49" t="s">
        <v>40</v>
      </c>
      <c r="B49">
        <v>5153957</v>
      </c>
    </row>
    <row r="50" spans="1:2" x14ac:dyDescent="0.2">
      <c r="A50" t="s">
        <v>33</v>
      </c>
      <c r="B50">
        <v>27478249</v>
      </c>
    </row>
    <row r="51" spans="1:2" x14ac:dyDescent="0.2">
      <c r="A51" t="s">
        <v>72</v>
      </c>
      <c r="B51">
        <v>3879000</v>
      </c>
    </row>
    <row r="52" spans="1:2" x14ac:dyDescent="0.2">
      <c r="A52" t="s">
        <v>41</v>
      </c>
      <c r="B52">
        <v>11256372</v>
      </c>
    </row>
    <row r="53" spans="1:2" x14ac:dyDescent="0.2">
      <c r="A53" t="s">
        <v>280</v>
      </c>
      <c r="B53">
        <v>152369</v>
      </c>
    </row>
    <row r="54" spans="1:2" x14ac:dyDescent="0.2">
      <c r="A54" t="s">
        <v>42</v>
      </c>
      <c r="B54">
        <v>1244188</v>
      </c>
    </row>
    <row r="55" spans="1:2" x14ac:dyDescent="0.2">
      <c r="A55" t="s">
        <v>43</v>
      </c>
      <c r="B55">
        <v>10505772</v>
      </c>
    </row>
    <row r="56" spans="1:2" x14ac:dyDescent="0.2">
      <c r="A56" t="s">
        <v>47</v>
      </c>
      <c r="B56">
        <v>5856733</v>
      </c>
    </row>
    <row r="57" spans="1:2" x14ac:dyDescent="0.2">
      <c r="A57" t="s">
        <v>45</v>
      </c>
      <c r="B57">
        <v>1105557</v>
      </c>
    </row>
    <row r="58" spans="1:2" x14ac:dyDescent="0.2">
      <c r="A58" t="s">
        <v>46</v>
      </c>
      <c r="B58">
        <v>72412</v>
      </c>
    </row>
    <row r="59" spans="1:2" x14ac:dyDescent="0.2">
      <c r="A59" t="s">
        <v>48</v>
      </c>
      <c r="B59">
        <v>11117873</v>
      </c>
    </row>
    <row r="60" spans="1:2" x14ac:dyDescent="0.2">
      <c r="A60" t="s">
        <v>50</v>
      </c>
      <c r="B60">
        <v>17797737</v>
      </c>
    </row>
    <row r="61" spans="1:2" x14ac:dyDescent="0.2">
      <c r="A61" t="s">
        <v>51</v>
      </c>
      <c r="B61">
        <v>109262178</v>
      </c>
    </row>
    <row r="62" spans="1:2" x14ac:dyDescent="0.2">
      <c r="A62" t="s">
        <v>149</v>
      </c>
      <c r="B62">
        <v>6314167</v>
      </c>
    </row>
    <row r="63" spans="1:2" x14ac:dyDescent="0.2">
      <c r="A63" t="s">
        <v>65</v>
      </c>
      <c r="B63">
        <v>1634466</v>
      </c>
    </row>
    <row r="64" spans="1:2" x14ac:dyDescent="0.2">
      <c r="A64" t="s">
        <v>52</v>
      </c>
      <c r="B64">
        <v>3620312</v>
      </c>
    </row>
    <row r="65" spans="1:2" x14ac:dyDescent="0.2">
      <c r="A65" t="s">
        <v>54</v>
      </c>
      <c r="B65">
        <v>1330932</v>
      </c>
    </row>
    <row r="66" spans="1:2" x14ac:dyDescent="0.2">
      <c r="A66" t="s">
        <v>304</v>
      </c>
      <c r="B66">
        <v>1192271</v>
      </c>
    </row>
    <row r="67" spans="1:2" x14ac:dyDescent="0.2">
      <c r="A67" t="s">
        <v>55</v>
      </c>
      <c r="B67">
        <v>120283026</v>
      </c>
    </row>
    <row r="68" spans="1:2" x14ac:dyDescent="0.2">
      <c r="A68" t="s">
        <v>282</v>
      </c>
      <c r="B68">
        <v>52889</v>
      </c>
    </row>
    <row r="69" spans="1:2" x14ac:dyDescent="0.2">
      <c r="A69" t="s">
        <v>57</v>
      </c>
      <c r="B69">
        <v>924610</v>
      </c>
    </row>
    <row r="70" spans="1:2" x14ac:dyDescent="0.2">
      <c r="A70" t="s">
        <v>56</v>
      </c>
      <c r="B70">
        <v>5541017</v>
      </c>
    </row>
    <row r="71" spans="1:2" x14ac:dyDescent="0.2">
      <c r="A71" t="s">
        <v>58</v>
      </c>
      <c r="B71">
        <v>67749632</v>
      </c>
    </row>
    <row r="72" spans="1:2" x14ac:dyDescent="0.2">
      <c r="A72" t="s">
        <v>301</v>
      </c>
      <c r="B72">
        <v>304032</v>
      </c>
    </row>
    <row r="73" spans="1:2" x14ac:dyDescent="0.2">
      <c r="A73" t="s">
        <v>59</v>
      </c>
      <c r="B73">
        <v>2341179</v>
      </c>
    </row>
    <row r="74" spans="1:2" x14ac:dyDescent="0.2">
      <c r="A74" t="s">
        <v>285</v>
      </c>
      <c r="B74">
        <v>2639916</v>
      </c>
    </row>
    <row r="75" spans="1:2" x14ac:dyDescent="0.2">
      <c r="A75" t="s">
        <v>61</v>
      </c>
      <c r="B75">
        <v>3708610</v>
      </c>
    </row>
    <row r="76" spans="1:2" x14ac:dyDescent="0.2">
      <c r="A76" t="s">
        <v>44</v>
      </c>
      <c r="B76">
        <v>83196078</v>
      </c>
    </row>
    <row r="77" spans="1:2" x14ac:dyDescent="0.2">
      <c r="A77" t="s">
        <v>62</v>
      </c>
      <c r="B77">
        <v>32833031</v>
      </c>
    </row>
    <row r="78" spans="1:2" x14ac:dyDescent="0.2">
      <c r="A78" t="s">
        <v>284</v>
      </c>
      <c r="B78">
        <v>32669</v>
      </c>
    </row>
    <row r="79" spans="1:2" x14ac:dyDescent="0.2">
      <c r="A79" t="s">
        <v>66</v>
      </c>
      <c r="B79">
        <v>10641221</v>
      </c>
    </row>
    <row r="80" spans="1:2" x14ac:dyDescent="0.2">
      <c r="A80" t="s">
        <v>286</v>
      </c>
      <c r="B80">
        <v>56653</v>
      </c>
    </row>
    <row r="81" spans="1:2" x14ac:dyDescent="0.2">
      <c r="A81" t="s">
        <v>67</v>
      </c>
      <c r="B81">
        <v>124610</v>
      </c>
    </row>
    <row r="82" spans="1:2" x14ac:dyDescent="0.2">
      <c r="A82" t="s">
        <v>287</v>
      </c>
      <c r="B82">
        <v>170534</v>
      </c>
    </row>
    <row r="83" spans="1:2" x14ac:dyDescent="0.2">
      <c r="A83" t="s">
        <v>68</v>
      </c>
      <c r="B83">
        <v>17109746</v>
      </c>
    </row>
    <row r="84" spans="1:2" x14ac:dyDescent="0.2">
      <c r="A84" t="s">
        <v>63</v>
      </c>
      <c r="B84">
        <v>13531906</v>
      </c>
    </row>
    <row r="85" spans="1:2" x14ac:dyDescent="0.2">
      <c r="A85" t="s">
        <v>64</v>
      </c>
      <c r="B85">
        <v>2060721</v>
      </c>
    </row>
    <row r="86" spans="1:2" x14ac:dyDescent="0.2">
      <c r="A86" t="s">
        <v>69</v>
      </c>
      <c r="B86">
        <v>804567</v>
      </c>
    </row>
    <row r="87" spans="1:2" x14ac:dyDescent="0.2">
      <c r="A87" t="s">
        <v>73</v>
      </c>
      <c r="B87">
        <v>11447569</v>
      </c>
    </row>
    <row r="88" spans="1:2" x14ac:dyDescent="0.2">
      <c r="A88" t="s">
        <v>288</v>
      </c>
      <c r="B88">
        <v>1241269526</v>
      </c>
    </row>
    <row r="89" spans="1:2" x14ac:dyDescent="0.2">
      <c r="A89" t="s">
        <v>71</v>
      </c>
      <c r="B89">
        <v>10278345</v>
      </c>
    </row>
    <row r="90" spans="1:2" x14ac:dyDescent="0.2">
      <c r="A90" t="s">
        <v>70</v>
      </c>
      <c r="B90">
        <v>7413100</v>
      </c>
    </row>
    <row r="91" spans="1:2" x14ac:dyDescent="0.2">
      <c r="A91" t="s">
        <v>74</v>
      </c>
      <c r="B91">
        <v>9709891</v>
      </c>
    </row>
    <row r="92" spans="1:2" x14ac:dyDescent="0.2">
      <c r="A92" t="s">
        <v>80</v>
      </c>
      <c r="B92">
        <v>372520</v>
      </c>
    </row>
    <row r="93" spans="1:2" x14ac:dyDescent="0.2">
      <c r="A93" t="s">
        <v>76</v>
      </c>
      <c r="B93">
        <v>1407563842</v>
      </c>
    </row>
    <row r="94" spans="1:2" x14ac:dyDescent="0.2">
      <c r="A94" t="s">
        <v>75</v>
      </c>
      <c r="B94">
        <v>273753191</v>
      </c>
    </row>
    <row r="95" spans="1:2" x14ac:dyDescent="0.2">
      <c r="A95" t="s">
        <v>78</v>
      </c>
      <c r="B95">
        <v>87923432</v>
      </c>
    </row>
    <row r="96" spans="1:2" x14ac:dyDescent="0.2">
      <c r="A96" t="s">
        <v>79</v>
      </c>
      <c r="B96">
        <v>43533592</v>
      </c>
    </row>
    <row r="97" spans="1:2" x14ac:dyDescent="0.2">
      <c r="A97" t="s">
        <v>77</v>
      </c>
      <c r="B97">
        <v>5033165</v>
      </c>
    </row>
    <row r="98" spans="1:2" x14ac:dyDescent="0.2">
      <c r="A98" t="s">
        <v>289</v>
      </c>
      <c r="B98">
        <v>84263</v>
      </c>
    </row>
    <row r="99" spans="1:2" x14ac:dyDescent="0.2">
      <c r="A99" t="s">
        <v>81</v>
      </c>
      <c r="B99">
        <v>9364700</v>
      </c>
    </row>
    <row r="100" spans="1:2" x14ac:dyDescent="0.2">
      <c r="A100" t="s">
        <v>82</v>
      </c>
      <c r="B100">
        <v>59109668</v>
      </c>
    </row>
    <row r="101" spans="1:2" x14ac:dyDescent="0.2">
      <c r="A101" t="s">
        <v>83</v>
      </c>
      <c r="B101">
        <v>2827695</v>
      </c>
    </row>
    <row r="102" spans="1:2" x14ac:dyDescent="0.2">
      <c r="A102" t="s">
        <v>85</v>
      </c>
      <c r="B102">
        <v>125681593</v>
      </c>
    </row>
    <row r="103" spans="1:2" x14ac:dyDescent="0.2">
      <c r="A103" t="s">
        <v>84</v>
      </c>
      <c r="B103">
        <v>11148278</v>
      </c>
    </row>
    <row r="104" spans="1:2" x14ac:dyDescent="0.2">
      <c r="A104" t="s">
        <v>86</v>
      </c>
      <c r="B104">
        <v>19000988</v>
      </c>
    </row>
    <row r="105" spans="1:2" x14ac:dyDescent="0.2">
      <c r="A105" t="s">
        <v>87</v>
      </c>
      <c r="B105">
        <v>53005614</v>
      </c>
    </row>
    <row r="106" spans="1:2" x14ac:dyDescent="0.2">
      <c r="A106" t="s">
        <v>90</v>
      </c>
      <c r="B106">
        <v>128874</v>
      </c>
    </row>
    <row r="107" spans="1:2" x14ac:dyDescent="0.2">
      <c r="A107" t="s">
        <v>299</v>
      </c>
      <c r="B107">
        <v>25971909</v>
      </c>
    </row>
    <row r="108" spans="1:2" x14ac:dyDescent="0.2">
      <c r="A108" t="s">
        <v>92</v>
      </c>
      <c r="B108">
        <v>51744876</v>
      </c>
    </row>
    <row r="109" spans="1:2" x14ac:dyDescent="0.2">
      <c r="A109" t="s">
        <v>181</v>
      </c>
      <c r="B109">
        <v>1786038</v>
      </c>
    </row>
    <row r="110" spans="1:2" x14ac:dyDescent="0.2">
      <c r="A110" t="s">
        <v>93</v>
      </c>
      <c r="B110">
        <v>4250114</v>
      </c>
    </row>
    <row r="111" spans="1:2" x14ac:dyDescent="0.2">
      <c r="A111" t="s">
        <v>88</v>
      </c>
      <c r="B111">
        <v>6691800</v>
      </c>
    </row>
    <row r="112" spans="1:2" x14ac:dyDescent="0.2">
      <c r="A112" t="s">
        <v>290</v>
      </c>
      <c r="B112">
        <v>7425057</v>
      </c>
    </row>
    <row r="113" spans="1:2" x14ac:dyDescent="0.2">
      <c r="A113" t="s">
        <v>103</v>
      </c>
      <c r="B113">
        <v>1884490</v>
      </c>
    </row>
    <row r="114" spans="1:2" x14ac:dyDescent="0.2">
      <c r="A114" t="s">
        <v>94</v>
      </c>
      <c r="B114">
        <v>5592631</v>
      </c>
    </row>
    <row r="115" spans="1:2" x14ac:dyDescent="0.2">
      <c r="A115" t="s">
        <v>100</v>
      </c>
      <c r="B115">
        <v>2281454</v>
      </c>
    </row>
    <row r="116" spans="1:2" x14ac:dyDescent="0.2">
      <c r="A116" t="s">
        <v>95</v>
      </c>
      <c r="B116">
        <v>5193416</v>
      </c>
    </row>
    <row r="117" spans="1:2" x14ac:dyDescent="0.2">
      <c r="A117" t="s">
        <v>96</v>
      </c>
      <c r="B117">
        <v>6735277</v>
      </c>
    </row>
    <row r="118" spans="1:2" x14ac:dyDescent="0.2">
      <c r="A118" t="s">
        <v>98</v>
      </c>
      <c r="B118">
        <v>39039</v>
      </c>
    </row>
    <row r="119" spans="1:2" x14ac:dyDescent="0.2">
      <c r="A119" t="s">
        <v>101</v>
      </c>
      <c r="B119">
        <v>2800839</v>
      </c>
    </row>
    <row r="120" spans="1:2" x14ac:dyDescent="0.2">
      <c r="A120" t="s">
        <v>102</v>
      </c>
      <c r="B120">
        <v>640064</v>
      </c>
    </row>
    <row r="121" spans="1:2" x14ac:dyDescent="0.2">
      <c r="A121" t="s">
        <v>291</v>
      </c>
      <c r="B121">
        <v>686607</v>
      </c>
    </row>
    <row r="122" spans="1:2" x14ac:dyDescent="0.2">
      <c r="A122" t="s">
        <v>106</v>
      </c>
      <c r="B122">
        <v>28915653</v>
      </c>
    </row>
    <row r="123" spans="1:2" x14ac:dyDescent="0.2">
      <c r="A123" t="s">
        <v>119</v>
      </c>
      <c r="B123">
        <v>19889742</v>
      </c>
    </row>
    <row r="124" spans="1:2" x14ac:dyDescent="0.2">
      <c r="A124" t="s">
        <v>120</v>
      </c>
      <c r="B124">
        <v>33573874</v>
      </c>
    </row>
    <row r="125" spans="1:2" x14ac:dyDescent="0.2">
      <c r="A125" t="s">
        <v>107</v>
      </c>
      <c r="B125">
        <v>521457</v>
      </c>
    </row>
    <row r="126" spans="1:2" x14ac:dyDescent="0.2">
      <c r="A126" t="s">
        <v>111</v>
      </c>
      <c r="B126">
        <v>21904983</v>
      </c>
    </row>
    <row r="127" spans="1:2" x14ac:dyDescent="0.2">
      <c r="A127" t="s">
        <v>112</v>
      </c>
      <c r="B127">
        <v>518536</v>
      </c>
    </row>
    <row r="128" spans="1:2" x14ac:dyDescent="0.2">
      <c r="A128" t="s">
        <v>109</v>
      </c>
      <c r="B128">
        <v>42050</v>
      </c>
    </row>
    <row r="129" spans="1:2" x14ac:dyDescent="0.2">
      <c r="A129" t="s">
        <v>117</v>
      </c>
      <c r="B129">
        <v>4614974</v>
      </c>
    </row>
    <row r="130" spans="1:2" x14ac:dyDescent="0.2">
      <c r="A130" t="s">
        <v>118</v>
      </c>
      <c r="B130">
        <v>1266334</v>
      </c>
    </row>
    <row r="131" spans="1:2" x14ac:dyDescent="0.2">
      <c r="A131" t="s">
        <v>108</v>
      </c>
      <c r="B131">
        <v>126705138</v>
      </c>
    </row>
    <row r="132" spans="1:2" x14ac:dyDescent="0.2">
      <c r="A132" t="s">
        <v>283</v>
      </c>
      <c r="B132">
        <v>113131</v>
      </c>
    </row>
    <row r="133" spans="1:2" x14ac:dyDescent="0.2">
      <c r="A133" t="s">
        <v>294</v>
      </c>
      <c r="B133">
        <v>5933441863</v>
      </c>
    </row>
    <row r="134" spans="1:2" x14ac:dyDescent="0.2">
      <c r="A134" t="s">
        <v>105</v>
      </c>
      <c r="B134">
        <v>2615199</v>
      </c>
    </row>
    <row r="135" spans="1:2" x14ac:dyDescent="0.2">
      <c r="A135" t="s">
        <v>293</v>
      </c>
      <c r="B135">
        <v>36686</v>
      </c>
    </row>
    <row r="136" spans="1:2" x14ac:dyDescent="0.2">
      <c r="A136" t="s">
        <v>115</v>
      </c>
      <c r="B136">
        <v>3347782</v>
      </c>
    </row>
    <row r="137" spans="1:2" x14ac:dyDescent="0.2">
      <c r="A137" t="s">
        <v>114</v>
      </c>
      <c r="B137">
        <v>619211</v>
      </c>
    </row>
    <row r="138" spans="1:2" x14ac:dyDescent="0.2">
      <c r="A138" t="s">
        <v>104</v>
      </c>
      <c r="B138">
        <v>37076584</v>
      </c>
    </row>
    <row r="139" spans="1:2" x14ac:dyDescent="0.2">
      <c r="A139" t="s">
        <v>116</v>
      </c>
      <c r="B139">
        <v>32077072</v>
      </c>
    </row>
    <row r="140" spans="1:2" x14ac:dyDescent="0.2">
      <c r="A140" t="s">
        <v>113</v>
      </c>
      <c r="B140">
        <v>53798084</v>
      </c>
    </row>
    <row r="141" spans="1:2" x14ac:dyDescent="0.2">
      <c r="A141" t="s">
        <v>121</v>
      </c>
      <c r="B141">
        <v>2530151</v>
      </c>
    </row>
    <row r="142" spans="1:2" x14ac:dyDescent="0.2">
      <c r="A142" t="s">
        <v>297</v>
      </c>
      <c r="B142">
        <v>12511</v>
      </c>
    </row>
    <row r="143" spans="1:2" x14ac:dyDescent="0.2">
      <c r="A143" t="s">
        <v>127</v>
      </c>
      <c r="B143">
        <v>30034989</v>
      </c>
    </row>
    <row r="144" spans="1:2" x14ac:dyDescent="0.2">
      <c r="A144" t="s">
        <v>125</v>
      </c>
      <c r="B144">
        <v>17533044</v>
      </c>
    </row>
    <row r="145" spans="1:2" x14ac:dyDescent="0.2">
      <c r="A145" t="s">
        <v>296</v>
      </c>
      <c r="B145">
        <v>274660</v>
      </c>
    </row>
    <row r="146" spans="1:2" x14ac:dyDescent="0.2">
      <c r="A146" t="s">
        <v>128</v>
      </c>
      <c r="B146">
        <v>5111400</v>
      </c>
    </row>
    <row r="147" spans="1:2" x14ac:dyDescent="0.2">
      <c r="A147" t="s">
        <v>124</v>
      </c>
      <c r="B147">
        <v>6850540</v>
      </c>
    </row>
    <row r="148" spans="1:2" x14ac:dyDescent="0.2">
      <c r="A148" t="s">
        <v>122</v>
      </c>
      <c r="B148">
        <v>25252722</v>
      </c>
    </row>
    <row r="149" spans="1:2" x14ac:dyDescent="0.2">
      <c r="A149" t="s">
        <v>123</v>
      </c>
      <c r="B149">
        <v>213401323</v>
      </c>
    </row>
    <row r="150" spans="1:2" x14ac:dyDescent="0.2">
      <c r="A150" t="s">
        <v>110</v>
      </c>
      <c r="B150">
        <v>2065092</v>
      </c>
    </row>
    <row r="151" spans="1:2" x14ac:dyDescent="0.2">
      <c r="A151" t="s">
        <v>295</v>
      </c>
      <c r="B151">
        <v>49481</v>
      </c>
    </row>
    <row r="152" spans="1:2" x14ac:dyDescent="0.2">
      <c r="A152" t="s">
        <v>126</v>
      </c>
      <c r="B152">
        <v>5408320</v>
      </c>
    </row>
    <row r="153" spans="1:2" x14ac:dyDescent="0.2">
      <c r="A153" t="s">
        <v>129</v>
      </c>
      <c r="B153">
        <v>4520471</v>
      </c>
    </row>
    <row r="154" spans="1:2" x14ac:dyDescent="0.2">
      <c r="A154" t="s">
        <v>130</v>
      </c>
      <c r="B154">
        <v>231402117</v>
      </c>
    </row>
    <row r="155" spans="1:2" x14ac:dyDescent="0.2">
      <c r="A155" t="s">
        <v>134</v>
      </c>
      <c r="B155">
        <v>18024</v>
      </c>
    </row>
    <row r="156" spans="1:2" x14ac:dyDescent="0.2">
      <c r="A156" t="s">
        <v>131</v>
      </c>
      <c r="B156">
        <v>4351267</v>
      </c>
    </row>
    <row r="157" spans="1:2" x14ac:dyDescent="0.2">
      <c r="A157" t="s">
        <v>135</v>
      </c>
      <c r="B157">
        <v>9949437</v>
      </c>
    </row>
    <row r="158" spans="1:2" x14ac:dyDescent="0.2">
      <c r="A158" t="s">
        <v>138</v>
      </c>
      <c r="B158">
        <v>6703799</v>
      </c>
    </row>
    <row r="159" spans="1:2" x14ac:dyDescent="0.2">
      <c r="A159" t="s">
        <v>132</v>
      </c>
      <c r="B159">
        <v>33715471</v>
      </c>
    </row>
    <row r="160" spans="1:2" x14ac:dyDescent="0.2">
      <c r="A160" t="s">
        <v>133</v>
      </c>
      <c r="B160">
        <v>113880328</v>
      </c>
    </row>
    <row r="161" spans="1:2" x14ac:dyDescent="0.2">
      <c r="A161" t="s">
        <v>136</v>
      </c>
      <c r="B161">
        <v>37747124</v>
      </c>
    </row>
    <row r="162" spans="1:2" x14ac:dyDescent="0.2">
      <c r="A162" t="s">
        <v>137</v>
      </c>
      <c r="B162">
        <v>10325147</v>
      </c>
    </row>
    <row r="163" spans="1:2" x14ac:dyDescent="0.2">
      <c r="A163" t="s">
        <v>298</v>
      </c>
      <c r="B163">
        <v>3262693</v>
      </c>
    </row>
    <row r="164" spans="1:2" x14ac:dyDescent="0.2">
      <c r="A164" t="s">
        <v>139</v>
      </c>
      <c r="B164">
        <v>2688235</v>
      </c>
    </row>
    <row r="165" spans="1:2" x14ac:dyDescent="0.2">
      <c r="A165" t="s">
        <v>140</v>
      </c>
      <c r="B165">
        <v>19119880</v>
      </c>
    </row>
    <row r="166" spans="1:2" x14ac:dyDescent="0.2">
      <c r="A166" t="s">
        <v>141</v>
      </c>
      <c r="B166">
        <v>143449286</v>
      </c>
    </row>
    <row r="167" spans="1:2" x14ac:dyDescent="0.2">
      <c r="A167" t="s">
        <v>142</v>
      </c>
      <c r="B167">
        <v>13461888</v>
      </c>
    </row>
    <row r="168" spans="1:2" x14ac:dyDescent="0.2">
      <c r="A168" t="s">
        <v>180</v>
      </c>
      <c r="B168">
        <v>218764</v>
      </c>
    </row>
    <row r="169" spans="1:2" x14ac:dyDescent="0.2">
      <c r="A169" t="s">
        <v>150</v>
      </c>
      <c r="B169">
        <v>33745</v>
      </c>
    </row>
    <row r="170" spans="1:2" x14ac:dyDescent="0.2">
      <c r="A170" t="s">
        <v>153</v>
      </c>
      <c r="B170">
        <v>223107</v>
      </c>
    </row>
    <row r="171" spans="1:2" x14ac:dyDescent="0.2">
      <c r="A171" t="s">
        <v>143</v>
      </c>
      <c r="B171">
        <v>35950396</v>
      </c>
    </row>
    <row r="172" spans="1:2" x14ac:dyDescent="0.2">
      <c r="A172" t="s">
        <v>145</v>
      </c>
      <c r="B172">
        <v>16876720</v>
      </c>
    </row>
    <row r="173" spans="1:2" x14ac:dyDescent="0.2">
      <c r="A173" t="s">
        <v>151</v>
      </c>
      <c r="B173">
        <v>6834326</v>
      </c>
    </row>
    <row r="174" spans="1:2" x14ac:dyDescent="0.2">
      <c r="A174" t="s">
        <v>158</v>
      </c>
      <c r="B174">
        <v>99258</v>
      </c>
    </row>
    <row r="175" spans="1:2" x14ac:dyDescent="0.2">
      <c r="A175" t="s">
        <v>148</v>
      </c>
      <c r="B175">
        <v>8420641</v>
      </c>
    </row>
    <row r="176" spans="1:2" x14ac:dyDescent="0.2">
      <c r="A176" t="s">
        <v>146</v>
      </c>
      <c r="B176">
        <v>5453566</v>
      </c>
    </row>
    <row r="177" spans="1:2" x14ac:dyDescent="0.2">
      <c r="A177" t="s">
        <v>305</v>
      </c>
      <c r="B177">
        <v>42846</v>
      </c>
    </row>
    <row r="178" spans="1:2" x14ac:dyDescent="0.2">
      <c r="A178" t="s">
        <v>155</v>
      </c>
      <c r="B178">
        <v>5447247</v>
      </c>
    </row>
    <row r="179" spans="1:2" x14ac:dyDescent="0.2">
      <c r="A179" t="s">
        <v>156</v>
      </c>
      <c r="B179">
        <v>2108079</v>
      </c>
    </row>
    <row r="180" spans="1:2" x14ac:dyDescent="0.2">
      <c r="A180" t="s">
        <v>147</v>
      </c>
      <c r="B180">
        <v>707851</v>
      </c>
    </row>
    <row r="181" spans="1:2" x14ac:dyDescent="0.2">
      <c r="A181" t="s">
        <v>303</v>
      </c>
      <c r="B181">
        <v>17065581</v>
      </c>
    </row>
    <row r="182" spans="1:2" x14ac:dyDescent="0.2">
      <c r="A182" t="s">
        <v>182</v>
      </c>
      <c r="B182">
        <v>59392255</v>
      </c>
    </row>
    <row r="183" spans="1:2" x14ac:dyDescent="0.2">
      <c r="A183" t="s">
        <v>302</v>
      </c>
      <c r="B183">
        <v>1901911604</v>
      </c>
    </row>
    <row r="184" spans="1:2" x14ac:dyDescent="0.2">
      <c r="A184" t="s">
        <v>152</v>
      </c>
      <c r="B184">
        <v>10748272</v>
      </c>
    </row>
    <row r="185" spans="1:2" x14ac:dyDescent="0.2">
      <c r="A185" t="s">
        <v>53</v>
      </c>
      <c r="B185">
        <v>47415750</v>
      </c>
    </row>
    <row r="186" spans="1:2" x14ac:dyDescent="0.2">
      <c r="A186" t="s">
        <v>99</v>
      </c>
      <c r="B186">
        <v>22156000</v>
      </c>
    </row>
    <row r="187" spans="1:2" x14ac:dyDescent="0.2">
      <c r="A187" t="s">
        <v>91</v>
      </c>
      <c r="B187">
        <v>47606</v>
      </c>
    </row>
    <row r="188" spans="1:2" x14ac:dyDescent="0.2">
      <c r="A188" t="s">
        <v>97</v>
      </c>
      <c r="B188">
        <v>179651</v>
      </c>
    </row>
    <row r="189" spans="1:2" x14ac:dyDescent="0.2">
      <c r="A189" t="s">
        <v>292</v>
      </c>
      <c r="B189">
        <v>31948</v>
      </c>
    </row>
    <row r="190" spans="1:2" x14ac:dyDescent="0.2">
      <c r="A190" t="s">
        <v>176</v>
      </c>
      <c r="B190">
        <v>104332</v>
      </c>
    </row>
    <row r="191" spans="1:2" x14ac:dyDescent="0.2">
      <c r="A191" t="s">
        <v>144</v>
      </c>
      <c r="B191">
        <v>45657202</v>
      </c>
    </row>
    <row r="192" spans="1:2" x14ac:dyDescent="0.2">
      <c r="A192" t="s">
        <v>154</v>
      </c>
      <c r="B192">
        <v>612985</v>
      </c>
    </row>
    <row r="193" spans="1:2" x14ac:dyDescent="0.2">
      <c r="A193" t="s">
        <v>157</v>
      </c>
      <c r="B193">
        <v>10415811</v>
      </c>
    </row>
    <row r="194" spans="1:2" x14ac:dyDescent="0.2">
      <c r="A194" t="s">
        <v>30</v>
      </c>
      <c r="B194">
        <v>8703405</v>
      </c>
    </row>
    <row r="195" spans="1:2" x14ac:dyDescent="0.2">
      <c r="A195" t="s">
        <v>159</v>
      </c>
      <c r="B195">
        <v>21324367</v>
      </c>
    </row>
    <row r="196" spans="1:2" x14ac:dyDescent="0.2">
      <c r="A196" t="s">
        <v>163</v>
      </c>
      <c r="B196">
        <v>9750064</v>
      </c>
    </row>
    <row r="197" spans="1:2" x14ac:dyDescent="0.2">
      <c r="A197" t="s">
        <v>170</v>
      </c>
      <c r="B197">
        <v>63588334</v>
      </c>
    </row>
    <row r="198" spans="1:2" x14ac:dyDescent="0.2">
      <c r="A198" t="s">
        <v>162</v>
      </c>
      <c r="B198">
        <v>71601103</v>
      </c>
    </row>
    <row r="199" spans="1:2" x14ac:dyDescent="0.2">
      <c r="A199" t="s">
        <v>165</v>
      </c>
      <c r="B199">
        <v>1320942</v>
      </c>
    </row>
    <row r="200" spans="1:2" x14ac:dyDescent="0.2">
      <c r="A200" t="s">
        <v>161</v>
      </c>
      <c r="B200">
        <v>8644829</v>
      </c>
    </row>
    <row r="201" spans="1:2" x14ac:dyDescent="0.2">
      <c r="A201" t="s">
        <v>166</v>
      </c>
      <c r="B201">
        <v>106017</v>
      </c>
    </row>
    <row r="202" spans="1:2" x14ac:dyDescent="0.2">
      <c r="A202" t="s">
        <v>167</v>
      </c>
      <c r="B202">
        <v>1525663</v>
      </c>
    </row>
    <row r="203" spans="1:2" x14ac:dyDescent="0.2">
      <c r="A203" t="s">
        <v>168</v>
      </c>
      <c r="B203">
        <v>12262946</v>
      </c>
    </row>
    <row r="204" spans="1:2" x14ac:dyDescent="0.2">
      <c r="A204" t="s">
        <v>307</v>
      </c>
      <c r="B204">
        <v>84775404</v>
      </c>
    </row>
    <row r="205" spans="1:2" x14ac:dyDescent="0.2">
      <c r="A205" t="s">
        <v>164</v>
      </c>
      <c r="B205">
        <v>6341855</v>
      </c>
    </row>
    <row r="206" spans="1:2" x14ac:dyDescent="0.2">
      <c r="A206" t="s">
        <v>306</v>
      </c>
      <c r="B206">
        <v>45114</v>
      </c>
    </row>
    <row r="207" spans="1:2" x14ac:dyDescent="0.2">
      <c r="A207" t="s">
        <v>169</v>
      </c>
      <c r="B207">
        <v>11204</v>
      </c>
    </row>
    <row r="208" spans="1:2" x14ac:dyDescent="0.2">
      <c r="A208" t="s">
        <v>171</v>
      </c>
      <c r="B208">
        <v>45853778</v>
      </c>
    </row>
    <row r="209" spans="1:2" x14ac:dyDescent="0.2">
      <c r="A209" t="s">
        <v>172</v>
      </c>
      <c r="B209">
        <v>43792855</v>
      </c>
    </row>
    <row r="210" spans="1:2" x14ac:dyDescent="0.2">
      <c r="A210" t="s">
        <v>5</v>
      </c>
      <c r="B210">
        <v>9365145</v>
      </c>
    </row>
    <row r="211" spans="1:2" x14ac:dyDescent="0.2">
      <c r="A211" t="s">
        <v>60</v>
      </c>
      <c r="B211">
        <v>67026300</v>
      </c>
    </row>
    <row r="212" spans="1:2" x14ac:dyDescent="0.2">
      <c r="A212" t="s">
        <v>174</v>
      </c>
      <c r="B212">
        <v>332031554</v>
      </c>
    </row>
    <row r="213" spans="1:2" x14ac:dyDescent="0.2">
      <c r="A213" t="s">
        <v>173</v>
      </c>
      <c r="B213">
        <v>3426260</v>
      </c>
    </row>
    <row r="214" spans="1:2" x14ac:dyDescent="0.2">
      <c r="A214" t="s">
        <v>175</v>
      </c>
      <c r="B214">
        <v>34915100</v>
      </c>
    </row>
    <row r="215" spans="1:2" x14ac:dyDescent="0.2">
      <c r="A215" t="s">
        <v>179</v>
      </c>
      <c r="B215">
        <v>319137</v>
      </c>
    </row>
    <row r="216" spans="1:2" x14ac:dyDescent="0.2">
      <c r="A216" t="s">
        <v>177</v>
      </c>
      <c r="B216">
        <v>28199867</v>
      </c>
    </row>
    <row r="217" spans="1:2" x14ac:dyDescent="0.2">
      <c r="A217" t="s">
        <v>178</v>
      </c>
      <c r="B217">
        <v>97468029</v>
      </c>
    </row>
    <row r="218" spans="1:2" x14ac:dyDescent="0.2">
      <c r="A218" t="s">
        <v>309</v>
      </c>
      <c r="B218">
        <v>105870</v>
      </c>
    </row>
    <row r="219" spans="1:2" x14ac:dyDescent="0.2">
      <c r="A219" t="s">
        <v>300</v>
      </c>
      <c r="B219">
        <v>4922749</v>
      </c>
    </row>
    <row r="220" spans="1:2" x14ac:dyDescent="0.2">
      <c r="A220" t="s">
        <v>310</v>
      </c>
      <c r="B220">
        <v>7888161297</v>
      </c>
    </row>
    <row r="221" spans="1:2" x14ac:dyDescent="0.2">
      <c r="A221" t="s">
        <v>311</v>
      </c>
      <c r="B221">
        <v>32981641</v>
      </c>
    </row>
    <row r="222" spans="1:2" x14ac:dyDescent="0.2">
      <c r="A222" t="s">
        <v>183</v>
      </c>
      <c r="B222">
        <v>19473125</v>
      </c>
    </row>
    <row r="223" spans="1:2" x14ac:dyDescent="0.2">
      <c r="A223" t="s">
        <v>184</v>
      </c>
      <c r="B223">
        <v>15993524</v>
      </c>
    </row>
  </sheetData>
  <sortState xmlns:xlrd2="http://schemas.microsoft.com/office/spreadsheetml/2017/richdata2" ref="A2:B223">
    <sortCondition ref="A2:A2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B60D-8060-2E46-B92C-8FCBD8159E12}">
  <dimension ref="A1:B197"/>
  <sheetViews>
    <sheetView topLeftCell="A112" zoomScale="125" zoomScaleNormal="125" workbookViewId="0">
      <selection activeCell="B144" sqref="A144:B144"/>
    </sheetView>
  </sheetViews>
  <sheetFormatPr baseColWidth="10" defaultRowHeight="16" x14ac:dyDescent="0.2"/>
  <cols>
    <col min="1" max="1" width="27.1640625" bestFit="1" customWidth="1"/>
    <col min="2" max="2" width="13.1640625" bestFit="1" customWidth="1"/>
  </cols>
  <sheetData>
    <row r="1" spans="1:2" x14ac:dyDescent="0.2">
      <c r="A1" s="46" t="s">
        <v>187</v>
      </c>
      <c r="B1" s="46" t="s">
        <v>313</v>
      </c>
    </row>
    <row r="2" spans="1:2" x14ac:dyDescent="0.2">
      <c r="A2" s="47" t="s">
        <v>1</v>
      </c>
      <c r="B2" s="47" t="s">
        <v>320</v>
      </c>
    </row>
    <row r="3" spans="1:2" x14ac:dyDescent="0.2">
      <c r="A3" s="47" t="s">
        <v>3</v>
      </c>
      <c r="B3" s="47" t="s">
        <v>332</v>
      </c>
    </row>
    <row r="4" spans="1:2" x14ac:dyDescent="0.2">
      <c r="A4" s="47" t="s">
        <v>49</v>
      </c>
      <c r="B4" s="47" t="s">
        <v>314</v>
      </c>
    </row>
    <row r="5" spans="1:2" x14ac:dyDescent="0.2">
      <c r="A5" s="47" t="s">
        <v>4</v>
      </c>
      <c r="B5" s="47" t="s">
        <v>332</v>
      </c>
    </row>
    <row r="6" spans="1:2" x14ac:dyDescent="0.2">
      <c r="A6" s="47" t="s">
        <v>2</v>
      </c>
      <c r="B6" s="47" t="s">
        <v>314</v>
      </c>
    </row>
    <row r="7" spans="1:2" x14ac:dyDescent="0.2">
      <c r="A7" s="47" t="s">
        <v>8</v>
      </c>
      <c r="B7" s="47" t="s">
        <v>335</v>
      </c>
    </row>
    <row r="8" spans="1:2" x14ac:dyDescent="0.2">
      <c r="A8" s="47" t="s">
        <v>6</v>
      </c>
      <c r="B8" s="47" t="s">
        <v>338</v>
      </c>
    </row>
    <row r="9" spans="1:2" x14ac:dyDescent="0.2">
      <c r="A9" s="47" t="s">
        <v>7</v>
      </c>
      <c r="B9" s="47" t="s">
        <v>332</v>
      </c>
    </row>
    <row r="10" spans="1:2" x14ac:dyDescent="0.2">
      <c r="A10" s="47" t="s">
        <v>9</v>
      </c>
      <c r="B10" s="47" t="s">
        <v>336</v>
      </c>
    </row>
    <row r="11" spans="1:2" x14ac:dyDescent="0.2">
      <c r="A11" s="47" t="s">
        <v>10</v>
      </c>
      <c r="B11" s="47" t="s">
        <v>332</v>
      </c>
    </row>
    <row r="12" spans="1:2" x14ac:dyDescent="0.2">
      <c r="A12" s="47" t="s">
        <v>11</v>
      </c>
      <c r="B12" s="47" t="s">
        <v>332</v>
      </c>
    </row>
    <row r="13" spans="1:2" x14ac:dyDescent="0.2">
      <c r="A13" s="47" t="s">
        <v>192</v>
      </c>
      <c r="B13" s="47" t="s">
        <v>335</v>
      </c>
    </row>
    <row r="14" spans="1:2" x14ac:dyDescent="0.2">
      <c r="A14" s="47" t="s">
        <v>18</v>
      </c>
      <c r="B14" s="47" t="s">
        <v>320</v>
      </c>
    </row>
    <row r="15" spans="1:2" x14ac:dyDescent="0.2">
      <c r="A15" s="47" t="s">
        <v>16</v>
      </c>
      <c r="B15" s="47" t="s">
        <v>320</v>
      </c>
    </row>
    <row r="16" spans="1:2" x14ac:dyDescent="0.2">
      <c r="A16" s="47" t="s">
        <v>24</v>
      </c>
      <c r="B16" s="47" t="s">
        <v>335</v>
      </c>
    </row>
    <row r="17" spans="1:2" x14ac:dyDescent="0.2">
      <c r="A17" s="47" t="s">
        <v>20</v>
      </c>
      <c r="B17" s="47" t="s">
        <v>332</v>
      </c>
    </row>
    <row r="18" spans="1:2" x14ac:dyDescent="0.2">
      <c r="A18" s="47" t="s">
        <v>13</v>
      </c>
      <c r="B18" s="47" t="s">
        <v>332</v>
      </c>
    </row>
    <row r="19" spans="1:2" x14ac:dyDescent="0.2">
      <c r="A19" s="47" t="s">
        <v>21</v>
      </c>
      <c r="B19" s="47" t="s">
        <v>335</v>
      </c>
    </row>
    <row r="20" spans="1:2" x14ac:dyDescent="0.2">
      <c r="A20" s="47" t="s">
        <v>14</v>
      </c>
      <c r="B20" s="47" t="s">
        <v>314</v>
      </c>
    </row>
    <row r="21" spans="1:2" x14ac:dyDescent="0.2">
      <c r="A21" s="47" t="s">
        <v>26</v>
      </c>
      <c r="B21" s="47" t="s">
        <v>320</v>
      </c>
    </row>
    <row r="22" spans="1:2" x14ac:dyDescent="0.2">
      <c r="A22" s="47" t="s">
        <v>22</v>
      </c>
      <c r="B22" s="47" t="s">
        <v>338</v>
      </c>
    </row>
    <row r="23" spans="1:2" x14ac:dyDescent="0.2">
      <c r="A23" s="47" t="s">
        <v>19</v>
      </c>
      <c r="B23" s="47" t="s">
        <v>332</v>
      </c>
    </row>
    <row r="24" spans="1:2" x14ac:dyDescent="0.2">
      <c r="A24" s="47" t="s">
        <v>27</v>
      </c>
      <c r="B24" s="47" t="s">
        <v>314</v>
      </c>
    </row>
    <row r="25" spans="1:2" x14ac:dyDescent="0.2">
      <c r="A25" s="47" t="s">
        <v>23</v>
      </c>
      <c r="B25" s="47" t="s">
        <v>338</v>
      </c>
    </row>
    <row r="26" spans="1:2" x14ac:dyDescent="0.2">
      <c r="A26" s="47" t="s">
        <v>321</v>
      </c>
      <c r="B26" s="47" t="s">
        <v>320</v>
      </c>
    </row>
    <row r="27" spans="1:2" x14ac:dyDescent="0.2">
      <c r="A27" s="47" t="s">
        <v>17</v>
      </c>
      <c r="B27" s="47" t="s">
        <v>332</v>
      </c>
    </row>
    <row r="28" spans="1:2" x14ac:dyDescent="0.2">
      <c r="A28" s="47" t="s">
        <v>315</v>
      </c>
      <c r="B28" s="47" t="s">
        <v>314</v>
      </c>
    </row>
    <row r="29" spans="1:2" x14ac:dyDescent="0.2">
      <c r="A29" s="47" t="s">
        <v>322</v>
      </c>
      <c r="B29" s="47" t="s">
        <v>320</v>
      </c>
    </row>
    <row r="30" spans="1:2" x14ac:dyDescent="0.2">
      <c r="A30" s="47" t="s">
        <v>12</v>
      </c>
      <c r="B30" s="47" t="s">
        <v>314</v>
      </c>
    </row>
    <row r="31" spans="1:2" x14ac:dyDescent="0.2">
      <c r="A31" s="47" t="s">
        <v>89</v>
      </c>
      <c r="B31" s="47" t="s">
        <v>320</v>
      </c>
    </row>
    <row r="32" spans="1:2" x14ac:dyDescent="0.2">
      <c r="A32" s="47" t="s">
        <v>34</v>
      </c>
      <c r="B32" s="47" t="s">
        <v>314</v>
      </c>
    </row>
    <row r="33" spans="1:2" x14ac:dyDescent="0.2">
      <c r="A33" s="47" t="s">
        <v>29</v>
      </c>
      <c r="B33" s="47" t="s">
        <v>335</v>
      </c>
    </row>
    <row r="34" spans="1:2" x14ac:dyDescent="0.2">
      <c r="A34" s="47" t="s">
        <v>316</v>
      </c>
      <c r="B34" s="47" t="s">
        <v>314</v>
      </c>
    </row>
    <row r="35" spans="1:2" x14ac:dyDescent="0.2">
      <c r="A35" s="47" t="s">
        <v>28</v>
      </c>
      <c r="B35" s="47" t="s">
        <v>314</v>
      </c>
    </row>
    <row r="36" spans="1:2" x14ac:dyDescent="0.2">
      <c r="A36" s="47" t="s">
        <v>160</v>
      </c>
      <c r="B36" s="47" t="s">
        <v>314</v>
      </c>
    </row>
    <row r="37" spans="1:2" x14ac:dyDescent="0.2">
      <c r="A37" s="47" t="s">
        <v>31</v>
      </c>
      <c r="B37" s="47" t="s">
        <v>338</v>
      </c>
    </row>
    <row r="38" spans="1:2" x14ac:dyDescent="0.2">
      <c r="A38" s="47" t="s">
        <v>32</v>
      </c>
      <c r="B38" s="47" t="s">
        <v>320</v>
      </c>
    </row>
    <row r="39" spans="1:2" x14ac:dyDescent="0.2">
      <c r="A39" s="47" t="s">
        <v>37</v>
      </c>
      <c r="B39" s="47" t="s">
        <v>338</v>
      </c>
    </row>
    <row r="40" spans="1:2" x14ac:dyDescent="0.2">
      <c r="A40" s="47" t="s">
        <v>38</v>
      </c>
      <c r="B40" s="47" t="s">
        <v>314</v>
      </c>
    </row>
    <row r="41" spans="1:2" x14ac:dyDescent="0.2">
      <c r="A41" s="47" t="s">
        <v>207</v>
      </c>
      <c r="B41" s="47" t="s">
        <v>314</v>
      </c>
    </row>
    <row r="42" spans="1:2" x14ac:dyDescent="0.2">
      <c r="A42" s="47" t="s">
        <v>40</v>
      </c>
      <c r="B42" s="47" t="s">
        <v>335</v>
      </c>
    </row>
    <row r="43" spans="1:2" x14ac:dyDescent="0.2">
      <c r="A43" s="47" t="s">
        <v>72</v>
      </c>
      <c r="B43" s="47" t="s">
        <v>332</v>
      </c>
    </row>
    <row r="44" spans="1:2" x14ac:dyDescent="0.2">
      <c r="A44" s="47" t="s">
        <v>41</v>
      </c>
      <c r="B44" s="47" t="s">
        <v>335</v>
      </c>
    </row>
    <row r="45" spans="1:2" x14ac:dyDescent="0.2">
      <c r="A45" s="47" t="s">
        <v>42</v>
      </c>
      <c r="B45" s="47" t="s">
        <v>332</v>
      </c>
    </row>
    <row r="46" spans="1:2" x14ac:dyDescent="0.2">
      <c r="A46" s="47" t="s">
        <v>43</v>
      </c>
      <c r="B46" s="47" t="s">
        <v>332</v>
      </c>
    </row>
    <row r="47" spans="1:2" x14ac:dyDescent="0.2">
      <c r="A47" s="47" t="s">
        <v>317</v>
      </c>
      <c r="B47" s="47" t="s">
        <v>314</v>
      </c>
    </row>
    <row r="48" spans="1:2" x14ac:dyDescent="0.2">
      <c r="A48" s="47" t="s">
        <v>47</v>
      </c>
      <c r="B48" s="47" t="s">
        <v>332</v>
      </c>
    </row>
    <row r="49" spans="1:2" x14ac:dyDescent="0.2">
      <c r="A49" s="47" t="s">
        <v>45</v>
      </c>
      <c r="B49" s="47" t="s">
        <v>314</v>
      </c>
    </row>
    <row r="50" spans="1:2" x14ac:dyDescent="0.2">
      <c r="A50" s="47" t="s">
        <v>46</v>
      </c>
      <c r="B50" s="47" t="s">
        <v>335</v>
      </c>
    </row>
    <row r="51" spans="1:2" x14ac:dyDescent="0.2">
      <c r="A51" s="47" t="s">
        <v>48</v>
      </c>
      <c r="B51" s="47" t="s">
        <v>335</v>
      </c>
    </row>
    <row r="52" spans="1:2" x14ac:dyDescent="0.2">
      <c r="A52" s="47" t="s">
        <v>323</v>
      </c>
      <c r="B52" s="47" t="s">
        <v>320</v>
      </c>
    </row>
    <row r="53" spans="1:2" x14ac:dyDescent="0.2">
      <c r="A53" s="47" t="s">
        <v>50</v>
      </c>
      <c r="B53" s="47" t="s">
        <v>338</v>
      </c>
    </row>
    <row r="54" spans="1:2" x14ac:dyDescent="0.2">
      <c r="A54" s="47" t="s">
        <v>197</v>
      </c>
      <c r="B54" s="47" t="s">
        <v>314</v>
      </c>
    </row>
    <row r="55" spans="1:2" x14ac:dyDescent="0.2">
      <c r="A55" s="47" t="s">
        <v>149</v>
      </c>
      <c r="B55" s="47" t="s">
        <v>335</v>
      </c>
    </row>
    <row r="56" spans="1:2" x14ac:dyDescent="0.2">
      <c r="A56" s="47" t="s">
        <v>65</v>
      </c>
      <c r="B56" s="47" t="s">
        <v>314</v>
      </c>
    </row>
    <row r="57" spans="1:2" x14ac:dyDescent="0.2">
      <c r="A57" s="47" t="s">
        <v>52</v>
      </c>
      <c r="B57" s="47" t="s">
        <v>314</v>
      </c>
    </row>
    <row r="58" spans="1:2" x14ac:dyDescent="0.2">
      <c r="A58" s="47" t="s">
        <v>54</v>
      </c>
      <c r="B58" s="47" t="s">
        <v>332</v>
      </c>
    </row>
    <row r="59" spans="1:2" x14ac:dyDescent="0.2">
      <c r="A59" s="47" t="s">
        <v>55</v>
      </c>
      <c r="B59" s="47" t="s">
        <v>314</v>
      </c>
    </row>
    <row r="60" spans="1:2" x14ac:dyDescent="0.2">
      <c r="A60" s="47" t="s">
        <v>57</v>
      </c>
      <c r="B60" s="47" t="s">
        <v>336</v>
      </c>
    </row>
    <row r="61" spans="1:2" x14ac:dyDescent="0.2">
      <c r="A61" s="47" t="s">
        <v>56</v>
      </c>
      <c r="B61" s="47" t="s">
        <v>332</v>
      </c>
    </row>
    <row r="62" spans="1:2" x14ac:dyDescent="0.2">
      <c r="A62" s="47" t="s">
        <v>58</v>
      </c>
      <c r="B62" s="47" t="s">
        <v>332</v>
      </c>
    </row>
    <row r="63" spans="1:2" x14ac:dyDescent="0.2">
      <c r="A63" s="47" t="s">
        <v>59</v>
      </c>
      <c r="B63" s="47" t="s">
        <v>314</v>
      </c>
    </row>
    <row r="64" spans="1:2" x14ac:dyDescent="0.2">
      <c r="A64" s="47" t="s">
        <v>210</v>
      </c>
      <c r="B64" s="47" t="s">
        <v>314</v>
      </c>
    </row>
    <row r="65" spans="1:2" x14ac:dyDescent="0.2">
      <c r="A65" s="47" t="s">
        <v>61</v>
      </c>
      <c r="B65" s="47" t="s">
        <v>332</v>
      </c>
    </row>
    <row r="66" spans="1:2" x14ac:dyDescent="0.2">
      <c r="A66" s="47" t="s">
        <v>44</v>
      </c>
      <c r="B66" s="47" t="s">
        <v>332</v>
      </c>
    </row>
    <row r="67" spans="1:2" x14ac:dyDescent="0.2">
      <c r="A67" s="47" t="s">
        <v>62</v>
      </c>
      <c r="B67" s="47" t="s">
        <v>314</v>
      </c>
    </row>
    <row r="68" spans="1:2" x14ac:dyDescent="0.2">
      <c r="A68" s="47" t="s">
        <v>66</v>
      </c>
      <c r="B68" s="47" t="s">
        <v>332</v>
      </c>
    </row>
    <row r="69" spans="1:2" x14ac:dyDescent="0.2">
      <c r="A69" s="47" t="s">
        <v>67</v>
      </c>
      <c r="B69" s="47" t="s">
        <v>335</v>
      </c>
    </row>
    <row r="70" spans="1:2" x14ac:dyDescent="0.2">
      <c r="A70" s="47" t="s">
        <v>68</v>
      </c>
      <c r="B70" s="47" t="s">
        <v>335</v>
      </c>
    </row>
    <row r="71" spans="1:2" x14ac:dyDescent="0.2">
      <c r="A71" s="47" t="s">
        <v>63</v>
      </c>
      <c r="B71" s="47" t="s">
        <v>314</v>
      </c>
    </row>
    <row r="72" spans="1:2" x14ac:dyDescent="0.2">
      <c r="A72" s="47" t="s">
        <v>64</v>
      </c>
      <c r="B72" s="47" t="s">
        <v>314</v>
      </c>
    </row>
    <row r="73" spans="1:2" x14ac:dyDescent="0.2">
      <c r="A73" s="47" t="s">
        <v>69</v>
      </c>
      <c r="B73" s="47" t="s">
        <v>338</v>
      </c>
    </row>
    <row r="74" spans="1:2" x14ac:dyDescent="0.2">
      <c r="A74" s="47" t="s">
        <v>73</v>
      </c>
      <c r="B74" s="47" t="s">
        <v>335</v>
      </c>
    </row>
    <row r="75" spans="1:2" x14ac:dyDescent="0.2">
      <c r="A75" s="47" t="s">
        <v>71</v>
      </c>
      <c r="B75" s="47" t="s">
        <v>335</v>
      </c>
    </row>
    <row r="76" spans="1:2" x14ac:dyDescent="0.2">
      <c r="A76" s="47" t="s">
        <v>324</v>
      </c>
      <c r="B76" s="47" t="s">
        <v>320</v>
      </c>
    </row>
    <row r="77" spans="1:2" x14ac:dyDescent="0.2">
      <c r="A77" s="47" t="s">
        <v>74</v>
      </c>
      <c r="B77" s="47" t="s">
        <v>332</v>
      </c>
    </row>
    <row r="78" spans="1:2" x14ac:dyDescent="0.2">
      <c r="A78" s="47" t="s">
        <v>80</v>
      </c>
      <c r="B78" s="47" t="s">
        <v>332</v>
      </c>
    </row>
    <row r="79" spans="1:2" x14ac:dyDescent="0.2">
      <c r="A79" s="47" t="s">
        <v>76</v>
      </c>
      <c r="B79" s="47" t="s">
        <v>320</v>
      </c>
    </row>
    <row r="80" spans="1:2" x14ac:dyDescent="0.2">
      <c r="A80" s="47" t="s">
        <v>75</v>
      </c>
      <c r="B80" s="47" t="s">
        <v>320</v>
      </c>
    </row>
    <row r="81" spans="1:2" x14ac:dyDescent="0.2">
      <c r="A81" s="47" t="s">
        <v>325</v>
      </c>
      <c r="B81" s="47" t="s">
        <v>320</v>
      </c>
    </row>
    <row r="82" spans="1:2" x14ac:dyDescent="0.2">
      <c r="A82" s="47" t="s">
        <v>79</v>
      </c>
      <c r="B82" s="47" t="s">
        <v>320</v>
      </c>
    </row>
    <row r="83" spans="1:2" x14ac:dyDescent="0.2">
      <c r="A83" s="47" t="s">
        <v>77</v>
      </c>
      <c r="B83" s="47" t="s">
        <v>332</v>
      </c>
    </row>
    <row r="84" spans="1:2" x14ac:dyDescent="0.2">
      <c r="A84" s="47" t="s">
        <v>81</v>
      </c>
      <c r="B84" s="47" t="s">
        <v>320</v>
      </c>
    </row>
    <row r="85" spans="1:2" x14ac:dyDescent="0.2">
      <c r="A85" s="47" t="s">
        <v>82</v>
      </c>
      <c r="B85" s="47" t="s">
        <v>332</v>
      </c>
    </row>
    <row r="86" spans="1:2" x14ac:dyDescent="0.2">
      <c r="A86" s="47" t="s">
        <v>318</v>
      </c>
      <c r="B86" s="47" t="s">
        <v>314</v>
      </c>
    </row>
    <row r="87" spans="1:2" x14ac:dyDescent="0.2">
      <c r="A87" s="47" t="s">
        <v>83</v>
      </c>
      <c r="B87" s="47" t="s">
        <v>335</v>
      </c>
    </row>
    <row r="88" spans="1:2" x14ac:dyDescent="0.2">
      <c r="A88" s="47" t="s">
        <v>85</v>
      </c>
      <c r="B88" s="47" t="s">
        <v>320</v>
      </c>
    </row>
    <row r="89" spans="1:2" x14ac:dyDescent="0.2">
      <c r="A89" s="47" t="s">
        <v>84</v>
      </c>
      <c r="B89" s="47" t="s">
        <v>320</v>
      </c>
    </row>
    <row r="90" spans="1:2" x14ac:dyDescent="0.2">
      <c r="A90" s="47" t="s">
        <v>86</v>
      </c>
      <c r="B90" s="47" t="s">
        <v>320</v>
      </c>
    </row>
    <row r="91" spans="1:2" x14ac:dyDescent="0.2">
      <c r="A91" s="47" t="s">
        <v>87</v>
      </c>
      <c r="B91" s="47" t="s">
        <v>314</v>
      </c>
    </row>
    <row r="92" spans="1:2" x14ac:dyDescent="0.2">
      <c r="A92" s="47" t="s">
        <v>90</v>
      </c>
      <c r="B92" s="47" t="s">
        <v>336</v>
      </c>
    </row>
    <row r="93" spans="1:2" x14ac:dyDescent="0.2">
      <c r="A93" s="47" t="s">
        <v>93</v>
      </c>
      <c r="B93" s="47" t="s">
        <v>320</v>
      </c>
    </row>
    <row r="94" spans="1:2" x14ac:dyDescent="0.2">
      <c r="A94" s="47" t="s">
        <v>202</v>
      </c>
      <c r="B94" s="47" t="s">
        <v>320</v>
      </c>
    </row>
    <row r="95" spans="1:2" x14ac:dyDescent="0.2">
      <c r="A95" s="47" t="s">
        <v>328</v>
      </c>
      <c r="B95" s="47" t="s">
        <v>320</v>
      </c>
    </row>
    <row r="96" spans="1:2" x14ac:dyDescent="0.2">
      <c r="A96" s="47" t="s">
        <v>103</v>
      </c>
      <c r="B96" s="47" t="s">
        <v>332</v>
      </c>
    </row>
    <row r="97" spans="1:2" x14ac:dyDescent="0.2">
      <c r="A97" s="47" t="s">
        <v>94</v>
      </c>
      <c r="B97" s="47" t="s">
        <v>320</v>
      </c>
    </row>
    <row r="98" spans="1:2" x14ac:dyDescent="0.2">
      <c r="A98" s="47" t="s">
        <v>100</v>
      </c>
      <c r="B98" s="47" t="s">
        <v>314</v>
      </c>
    </row>
    <row r="99" spans="1:2" x14ac:dyDescent="0.2">
      <c r="A99" s="47" t="s">
        <v>95</v>
      </c>
      <c r="B99" s="47" t="s">
        <v>314</v>
      </c>
    </row>
    <row r="100" spans="1:2" x14ac:dyDescent="0.2">
      <c r="A100" s="47" t="s">
        <v>96</v>
      </c>
      <c r="B100" s="47" t="s">
        <v>314</v>
      </c>
    </row>
    <row r="101" spans="1:2" x14ac:dyDescent="0.2">
      <c r="A101" s="47" t="s">
        <v>98</v>
      </c>
      <c r="B101" s="47" t="s">
        <v>332</v>
      </c>
    </row>
    <row r="102" spans="1:2" x14ac:dyDescent="0.2">
      <c r="A102" s="47" t="s">
        <v>101</v>
      </c>
      <c r="B102" s="47" t="s">
        <v>332</v>
      </c>
    </row>
    <row r="103" spans="1:2" x14ac:dyDescent="0.2">
      <c r="A103" s="47" t="s">
        <v>102</v>
      </c>
      <c r="B103" s="47" t="s">
        <v>332</v>
      </c>
    </row>
    <row r="104" spans="1:2" x14ac:dyDescent="0.2">
      <c r="A104" s="47" t="s">
        <v>333</v>
      </c>
      <c r="B104" s="47" t="s">
        <v>332</v>
      </c>
    </row>
    <row r="105" spans="1:2" x14ac:dyDescent="0.2">
      <c r="A105" s="47" t="s">
        <v>106</v>
      </c>
      <c r="B105" s="47" t="s">
        <v>314</v>
      </c>
    </row>
    <row r="106" spans="1:2" x14ac:dyDescent="0.2">
      <c r="A106" s="47" t="s">
        <v>119</v>
      </c>
      <c r="B106" s="47" t="s">
        <v>314</v>
      </c>
    </row>
    <row r="107" spans="1:2" x14ac:dyDescent="0.2">
      <c r="A107" s="47" t="s">
        <v>120</v>
      </c>
      <c r="B107" s="47" t="s">
        <v>320</v>
      </c>
    </row>
    <row r="108" spans="1:2" x14ac:dyDescent="0.2">
      <c r="A108" s="47" t="s">
        <v>107</v>
      </c>
      <c r="B108" s="47" t="s">
        <v>320</v>
      </c>
    </row>
    <row r="109" spans="1:2" x14ac:dyDescent="0.2">
      <c r="A109" s="47" t="s">
        <v>111</v>
      </c>
      <c r="B109" s="47" t="s">
        <v>314</v>
      </c>
    </row>
    <row r="110" spans="1:2" x14ac:dyDescent="0.2">
      <c r="A110" s="47" t="s">
        <v>112</v>
      </c>
      <c r="B110" s="47" t="s">
        <v>332</v>
      </c>
    </row>
    <row r="111" spans="1:2" x14ac:dyDescent="0.2">
      <c r="A111" s="47" t="s">
        <v>109</v>
      </c>
      <c r="B111" s="47" t="s">
        <v>336</v>
      </c>
    </row>
    <row r="112" spans="1:2" x14ac:dyDescent="0.2">
      <c r="A112" s="47" t="s">
        <v>117</v>
      </c>
      <c r="B112" s="47" t="s">
        <v>314</v>
      </c>
    </row>
    <row r="113" spans="1:2" x14ac:dyDescent="0.2">
      <c r="A113" s="47" t="s">
        <v>118</v>
      </c>
      <c r="B113" s="47" t="s">
        <v>314</v>
      </c>
    </row>
    <row r="114" spans="1:2" x14ac:dyDescent="0.2">
      <c r="A114" s="47" t="s">
        <v>108</v>
      </c>
      <c r="B114" s="47" t="s">
        <v>335</v>
      </c>
    </row>
    <row r="115" spans="1:2" x14ac:dyDescent="0.2">
      <c r="A115" s="47" t="s">
        <v>337</v>
      </c>
      <c r="B115" s="47" t="s">
        <v>336</v>
      </c>
    </row>
    <row r="116" spans="1:2" x14ac:dyDescent="0.2">
      <c r="A116" s="47" t="s">
        <v>105</v>
      </c>
      <c r="B116" s="47" t="s">
        <v>332</v>
      </c>
    </row>
    <row r="117" spans="1:2" x14ac:dyDescent="0.2">
      <c r="A117" s="47" t="s">
        <v>293</v>
      </c>
      <c r="B117" s="47" t="s">
        <v>332</v>
      </c>
    </row>
    <row r="118" spans="1:2" x14ac:dyDescent="0.2">
      <c r="A118" s="47" t="s">
        <v>115</v>
      </c>
      <c r="B118" s="47" t="s">
        <v>320</v>
      </c>
    </row>
    <row r="119" spans="1:2" x14ac:dyDescent="0.2">
      <c r="A119" s="47" t="s">
        <v>114</v>
      </c>
      <c r="B119" s="47" t="s">
        <v>332</v>
      </c>
    </row>
    <row r="120" spans="1:2" x14ac:dyDescent="0.2">
      <c r="A120" s="47" t="s">
        <v>104</v>
      </c>
      <c r="B120" s="47" t="s">
        <v>314</v>
      </c>
    </row>
    <row r="121" spans="1:2" x14ac:dyDescent="0.2">
      <c r="A121" s="47" t="s">
        <v>116</v>
      </c>
      <c r="B121" s="47" t="s">
        <v>314</v>
      </c>
    </row>
    <row r="122" spans="1:2" x14ac:dyDescent="0.2">
      <c r="A122" s="47" t="s">
        <v>121</v>
      </c>
      <c r="B122" s="47" t="s">
        <v>314</v>
      </c>
    </row>
    <row r="123" spans="1:2" x14ac:dyDescent="0.2">
      <c r="A123" s="47" t="s">
        <v>297</v>
      </c>
      <c r="B123" s="47" t="s">
        <v>336</v>
      </c>
    </row>
    <row r="124" spans="1:2" x14ac:dyDescent="0.2">
      <c r="A124" s="47" t="s">
        <v>127</v>
      </c>
      <c r="B124" s="47" t="s">
        <v>320</v>
      </c>
    </row>
    <row r="125" spans="1:2" x14ac:dyDescent="0.2">
      <c r="A125" s="47" t="s">
        <v>125</v>
      </c>
      <c r="B125" s="47" t="s">
        <v>332</v>
      </c>
    </row>
    <row r="126" spans="1:2" x14ac:dyDescent="0.2">
      <c r="A126" s="47" t="s">
        <v>128</v>
      </c>
      <c r="B126" s="47" t="s">
        <v>336</v>
      </c>
    </row>
    <row r="127" spans="1:2" x14ac:dyDescent="0.2">
      <c r="A127" s="47" t="s">
        <v>124</v>
      </c>
      <c r="B127" s="47" t="s">
        <v>335</v>
      </c>
    </row>
    <row r="128" spans="1:2" x14ac:dyDescent="0.2">
      <c r="A128" s="47" t="s">
        <v>122</v>
      </c>
      <c r="B128" s="47" t="s">
        <v>314</v>
      </c>
    </row>
    <row r="129" spans="1:2" x14ac:dyDescent="0.2">
      <c r="A129" s="47" t="s">
        <v>123</v>
      </c>
      <c r="B129" s="47" t="s">
        <v>314</v>
      </c>
    </row>
    <row r="130" spans="1:2" x14ac:dyDescent="0.2">
      <c r="A130" s="47" t="s">
        <v>326</v>
      </c>
      <c r="B130" s="47" t="s">
        <v>320</v>
      </c>
    </row>
    <row r="131" spans="1:2" x14ac:dyDescent="0.2">
      <c r="A131" s="47" t="s">
        <v>126</v>
      </c>
      <c r="B131" s="47" t="s">
        <v>332</v>
      </c>
    </row>
    <row r="132" spans="1:2" x14ac:dyDescent="0.2">
      <c r="A132" s="47" t="s">
        <v>129</v>
      </c>
      <c r="B132" s="47" t="s">
        <v>320</v>
      </c>
    </row>
    <row r="133" spans="1:2" x14ac:dyDescent="0.2">
      <c r="A133" s="47" t="s">
        <v>130</v>
      </c>
      <c r="B133" s="47" t="s">
        <v>320</v>
      </c>
    </row>
    <row r="134" spans="1:2" x14ac:dyDescent="0.2">
      <c r="A134" s="47" t="s">
        <v>134</v>
      </c>
      <c r="B134" s="47" t="s">
        <v>336</v>
      </c>
    </row>
    <row r="135" spans="1:2" x14ac:dyDescent="0.2">
      <c r="A135" s="47" t="s">
        <v>131</v>
      </c>
      <c r="B135" s="47" t="s">
        <v>335</v>
      </c>
    </row>
    <row r="136" spans="1:2" x14ac:dyDescent="0.2">
      <c r="A136" s="47" t="s">
        <v>135</v>
      </c>
      <c r="B136" s="47" t="s">
        <v>336</v>
      </c>
    </row>
    <row r="137" spans="1:2" x14ac:dyDescent="0.2">
      <c r="A137" s="47" t="s">
        <v>138</v>
      </c>
      <c r="B137" s="47" t="s">
        <v>338</v>
      </c>
    </row>
    <row r="138" spans="1:2" x14ac:dyDescent="0.2">
      <c r="A138" s="47" t="s">
        <v>132</v>
      </c>
      <c r="B138" s="47" t="s">
        <v>338</v>
      </c>
    </row>
    <row r="139" spans="1:2" x14ac:dyDescent="0.2">
      <c r="A139" s="47" t="s">
        <v>133</v>
      </c>
      <c r="B139" s="47" t="s">
        <v>320</v>
      </c>
    </row>
    <row r="140" spans="1:2" x14ac:dyDescent="0.2">
      <c r="A140" s="47" t="s">
        <v>136</v>
      </c>
      <c r="B140" s="47" t="s">
        <v>332</v>
      </c>
    </row>
    <row r="141" spans="1:2" x14ac:dyDescent="0.2">
      <c r="A141" s="47" t="s">
        <v>137</v>
      </c>
      <c r="B141" s="47" t="s">
        <v>332</v>
      </c>
    </row>
    <row r="142" spans="1:2" x14ac:dyDescent="0.2">
      <c r="A142" s="47" t="s">
        <v>139</v>
      </c>
      <c r="B142" s="47" t="s">
        <v>320</v>
      </c>
    </row>
    <row r="143" spans="1:2" x14ac:dyDescent="0.2">
      <c r="A143" s="47" t="s">
        <v>140</v>
      </c>
      <c r="B143" s="47" t="s">
        <v>332</v>
      </c>
    </row>
    <row r="144" spans="1:2" x14ac:dyDescent="0.2">
      <c r="A144" s="47" t="s">
        <v>329</v>
      </c>
      <c r="B144" s="47" t="s">
        <v>320</v>
      </c>
    </row>
    <row r="145" spans="1:2" x14ac:dyDescent="0.2">
      <c r="A145" s="47" t="s">
        <v>142</v>
      </c>
      <c r="B145" s="47" t="s">
        <v>314</v>
      </c>
    </row>
    <row r="146" spans="1:2" x14ac:dyDescent="0.2">
      <c r="A146" s="47" t="s">
        <v>193</v>
      </c>
      <c r="B146" s="47" t="s">
        <v>335</v>
      </c>
    </row>
    <row r="147" spans="1:2" x14ac:dyDescent="0.2">
      <c r="A147" s="47" t="s">
        <v>199</v>
      </c>
      <c r="B147" s="47" t="s">
        <v>335</v>
      </c>
    </row>
    <row r="148" spans="1:2" x14ac:dyDescent="0.2">
      <c r="A148" s="47" t="s">
        <v>196</v>
      </c>
      <c r="B148" s="47" t="s">
        <v>335</v>
      </c>
    </row>
    <row r="149" spans="1:2" x14ac:dyDescent="0.2">
      <c r="A149" s="47" t="s">
        <v>180</v>
      </c>
      <c r="B149" s="47" t="s">
        <v>336</v>
      </c>
    </row>
    <row r="150" spans="1:2" x14ac:dyDescent="0.2">
      <c r="A150" s="47" t="s">
        <v>150</v>
      </c>
      <c r="B150" s="47" t="s">
        <v>332</v>
      </c>
    </row>
    <row r="151" spans="1:2" x14ac:dyDescent="0.2">
      <c r="A151" s="47" t="s">
        <v>153</v>
      </c>
      <c r="B151" s="47" t="s">
        <v>314</v>
      </c>
    </row>
    <row r="152" spans="1:2" x14ac:dyDescent="0.2">
      <c r="A152" s="47" t="s">
        <v>143</v>
      </c>
      <c r="B152" s="47" t="s">
        <v>320</v>
      </c>
    </row>
    <row r="153" spans="1:2" x14ac:dyDescent="0.2">
      <c r="A153" s="47" t="s">
        <v>145</v>
      </c>
      <c r="B153" s="47" t="s">
        <v>314</v>
      </c>
    </row>
    <row r="154" spans="1:2" x14ac:dyDescent="0.2">
      <c r="A154" s="47" t="s">
        <v>151</v>
      </c>
      <c r="B154" s="47" t="s">
        <v>332</v>
      </c>
    </row>
    <row r="155" spans="1:2" x14ac:dyDescent="0.2">
      <c r="A155" s="47" t="s">
        <v>158</v>
      </c>
      <c r="B155" s="47" t="s">
        <v>314</v>
      </c>
    </row>
    <row r="156" spans="1:2" x14ac:dyDescent="0.2">
      <c r="A156" s="47" t="s">
        <v>148</v>
      </c>
      <c r="B156" s="47" t="s">
        <v>314</v>
      </c>
    </row>
    <row r="157" spans="1:2" x14ac:dyDescent="0.2">
      <c r="A157" s="47" t="s">
        <v>146</v>
      </c>
      <c r="B157" s="47" t="s">
        <v>320</v>
      </c>
    </row>
    <row r="158" spans="1:2" x14ac:dyDescent="0.2">
      <c r="A158" s="47" t="s">
        <v>190</v>
      </c>
      <c r="B158" s="47" t="s">
        <v>332</v>
      </c>
    </row>
    <row r="159" spans="1:2" x14ac:dyDescent="0.2">
      <c r="A159" s="47" t="s">
        <v>156</v>
      </c>
      <c r="B159" s="47" t="s">
        <v>332</v>
      </c>
    </row>
    <row r="160" spans="1:2" x14ac:dyDescent="0.2">
      <c r="A160" s="47" t="s">
        <v>147</v>
      </c>
      <c r="B160" s="47" t="s">
        <v>336</v>
      </c>
    </row>
    <row r="161" spans="1:2" x14ac:dyDescent="0.2">
      <c r="A161" s="47" t="s">
        <v>303</v>
      </c>
      <c r="B161" s="47" t="s">
        <v>314</v>
      </c>
    </row>
    <row r="162" spans="1:2" x14ac:dyDescent="0.2">
      <c r="A162" s="47" t="s">
        <v>182</v>
      </c>
      <c r="B162" s="47" t="s">
        <v>314</v>
      </c>
    </row>
    <row r="163" spans="1:2" x14ac:dyDescent="0.2">
      <c r="A163" s="47" t="s">
        <v>327</v>
      </c>
      <c r="B163" s="47" t="s">
        <v>320</v>
      </c>
    </row>
    <row r="164" spans="1:2" x14ac:dyDescent="0.2">
      <c r="A164" s="47" t="s">
        <v>152</v>
      </c>
      <c r="B164" s="47" t="s">
        <v>314</v>
      </c>
    </row>
    <row r="165" spans="1:2" x14ac:dyDescent="0.2">
      <c r="A165" s="47" t="s">
        <v>53</v>
      </c>
      <c r="B165" s="47" t="s">
        <v>332</v>
      </c>
    </row>
    <row r="166" spans="1:2" x14ac:dyDescent="0.2">
      <c r="A166" s="47" t="s">
        <v>99</v>
      </c>
      <c r="B166" s="47" t="s">
        <v>320</v>
      </c>
    </row>
    <row r="167" spans="1:2" x14ac:dyDescent="0.2">
      <c r="A167" s="47" t="s">
        <v>144</v>
      </c>
      <c r="B167" s="47" t="s">
        <v>314</v>
      </c>
    </row>
    <row r="168" spans="1:2" x14ac:dyDescent="0.2">
      <c r="A168" s="47" t="s">
        <v>154</v>
      </c>
      <c r="B168" s="47" t="s">
        <v>338</v>
      </c>
    </row>
    <row r="169" spans="1:2" x14ac:dyDescent="0.2">
      <c r="A169" s="47" t="s">
        <v>319</v>
      </c>
      <c r="B169" s="47" t="s">
        <v>314</v>
      </c>
    </row>
    <row r="170" spans="1:2" x14ac:dyDescent="0.2">
      <c r="A170" s="47" t="s">
        <v>157</v>
      </c>
      <c r="B170" s="47" t="s">
        <v>332</v>
      </c>
    </row>
    <row r="171" spans="1:2" x14ac:dyDescent="0.2">
      <c r="A171" s="47" t="s">
        <v>30</v>
      </c>
      <c r="B171" s="47" t="s">
        <v>332</v>
      </c>
    </row>
    <row r="172" spans="1:2" x14ac:dyDescent="0.2">
      <c r="A172" s="47" t="s">
        <v>330</v>
      </c>
      <c r="B172" s="47" t="s">
        <v>320</v>
      </c>
    </row>
    <row r="173" spans="1:2" x14ac:dyDescent="0.2">
      <c r="A173" s="47" t="s">
        <v>331</v>
      </c>
      <c r="B173" s="47" t="s">
        <v>320</v>
      </c>
    </row>
    <row r="174" spans="1:2" x14ac:dyDescent="0.2">
      <c r="A174" s="47" t="s">
        <v>163</v>
      </c>
      <c r="B174" s="47" t="s">
        <v>320</v>
      </c>
    </row>
    <row r="175" spans="1:2" x14ac:dyDescent="0.2">
      <c r="A175" s="47" t="s">
        <v>170</v>
      </c>
      <c r="B175" s="47" t="s">
        <v>314</v>
      </c>
    </row>
    <row r="176" spans="1:2" x14ac:dyDescent="0.2">
      <c r="A176" s="47" t="s">
        <v>162</v>
      </c>
      <c r="B176" s="47" t="s">
        <v>320</v>
      </c>
    </row>
    <row r="177" spans="1:2" x14ac:dyDescent="0.2">
      <c r="A177" s="47" t="s">
        <v>161</v>
      </c>
      <c r="B177" s="47" t="s">
        <v>314</v>
      </c>
    </row>
    <row r="178" spans="1:2" x14ac:dyDescent="0.2">
      <c r="A178" s="47" t="s">
        <v>166</v>
      </c>
      <c r="B178" s="47" t="s">
        <v>336</v>
      </c>
    </row>
    <row r="179" spans="1:2" x14ac:dyDescent="0.2">
      <c r="A179" s="47" t="s">
        <v>167</v>
      </c>
      <c r="B179" s="47" t="s">
        <v>335</v>
      </c>
    </row>
    <row r="180" spans="1:2" x14ac:dyDescent="0.2">
      <c r="A180" s="47" t="s">
        <v>168</v>
      </c>
      <c r="B180" s="47" t="s">
        <v>314</v>
      </c>
    </row>
    <row r="181" spans="1:2" x14ac:dyDescent="0.2">
      <c r="A181" s="47" t="s">
        <v>220</v>
      </c>
      <c r="B181" s="47" t="s">
        <v>332</v>
      </c>
    </row>
    <row r="182" spans="1:2" x14ac:dyDescent="0.2">
      <c r="A182" s="47" t="s">
        <v>164</v>
      </c>
      <c r="B182" s="47" t="s">
        <v>320</v>
      </c>
    </row>
    <row r="183" spans="1:2" x14ac:dyDescent="0.2">
      <c r="A183" s="47" t="s">
        <v>169</v>
      </c>
      <c r="B183" s="47" t="s">
        <v>336</v>
      </c>
    </row>
    <row r="184" spans="1:2" x14ac:dyDescent="0.2">
      <c r="A184" s="47" t="s">
        <v>171</v>
      </c>
      <c r="B184" s="47" t="s">
        <v>314</v>
      </c>
    </row>
    <row r="185" spans="1:2" x14ac:dyDescent="0.2">
      <c r="A185" s="47" t="s">
        <v>172</v>
      </c>
      <c r="B185" s="47" t="s">
        <v>332</v>
      </c>
    </row>
    <row r="186" spans="1:2" x14ac:dyDescent="0.2">
      <c r="A186" s="47" t="s">
        <v>5</v>
      </c>
      <c r="B186" s="47" t="s">
        <v>320</v>
      </c>
    </row>
    <row r="187" spans="1:2" x14ac:dyDescent="0.2">
      <c r="A187" s="47" t="s">
        <v>60</v>
      </c>
      <c r="B187" s="47" t="s">
        <v>332</v>
      </c>
    </row>
    <row r="188" spans="1:2" x14ac:dyDescent="0.2">
      <c r="A188" s="47" t="s">
        <v>174</v>
      </c>
      <c r="B188" s="47" t="s">
        <v>335</v>
      </c>
    </row>
    <row r="189" spans="1:2" x14ac:dyDescent="0.2">
      <c r="A189" s="47" t="s">
        <v>173</v>
      </c>
      <c r="B189" s="47" t="s">
        <v>338</v>
      </c>
    </row>
    <row r="190" spans="1:2" x14ac:dyDescent="0.2">
      <c r="A190" s="47" t="s">
        <v>175</v>
      </c>
      <c r="B190" s="47" t="s">
        <v>320</v>
      </c>
    </row>
    <row r="191" spans="1:2" x14ac:dyDescent="0.2">
      <c r="A191" s="47" t="s">
        <v>179</v>
      </c>
      <c r="B191" s="47" t="s">
        <v>336</v>
      </c>
    </row>
    <row r="192" spans="1:2" x14ac:dyDescent="0.2">
      <c r="A192" s="47" t="s">
        <v>334</v>
      </c>
      <c r="B192" s="47" t="s">
        <v>332</v>
      </c>
    </row>
    <row r="193" spans="1:2" x14ac:dyDescent="0.2">
      <c r="A193" s="47" t="s">
        <v>339</v>
      </c>
      <c r="B193" s="47" t="s">
        <v>338</v>
      </c>
    </row>
    <row r="194" spans="1:2" x14ac:dyDescent="0.2">
      <c r="A194" s="47" t="s">
        <v>178</v>
      </c>
      <c r="B194" s="47" t="s">
        <v>320</v>
      </c>
    </row>
    <row r="195" spans="1:2" x14ac:dyDescent="0.2">
      <c r="A195" s="47" t="s">
        <v>212</v>
      </c>
      <c r="B195" s="47" t="s">
        <v>320</v>
      </c>
    </row>
    <row r="196" spans="1:2" x14ac:dyDescent="0.2">
      <c r="A196" s="47" t="s">
        <v>183</v>
      </c>
      <c r="B196" s="47" t="s">
        <v>314</v>
      </c>
    </row>
    <row r="197" spans="1:2" x14ac:dyDescent="0.2">
      <c r="A197" s="47" t="s">
        <v>184</v>
      </c>
      <c r="B197" s="47" t="s">
        <v>314</v>
      </c>
    </row>
  </sheetData>
  <sortState xmlns:xlrd2="http://schemas.microsoft.com/office/spreadsheetml/2017/richdata2" ref="A2:B197">
    <sortCondition ref="A2:A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Global-2021</vt:lpstr>
      <vt:lpstr>HDI-2021</vt:lpstr>
      <vt:lpstr>HDI w-o Income-2021</vt:lpstr>
      <vt:lpstr>ROL-2021</vt:lpstr>
      <vt:lpstr>Population-2021</vt:lpstr>
      <vt:lpstr>Continents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H. ALTAN</dc:creator>
  <cp:lastModifiedBy>Serdar H. ALTAN</cp:lastModifiedBy>
  <dcterms:created xsi:type="dcterms:W3CDTF">2023-09-02T11:57:04Z</dcterms:created>
  <dcterms:modified xsi:type="dcterms:W3CDTF">2023-09-12T13:28:28Z</dcterms:modified>
</cp:coreProperties>
</file>