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DC03EBC0-EA80-44EC-8245-DBDD42C6E253}" xr6:coauthVersionLast="46" xr6:coauthVersionMax="46" xr10:uidLastSave="{00000000-0000-0000-0000-000000000000}"/>
  <bookViews>
    <workbookView xWindow="10170" yWindow="15" windowWidth="10245" windowHeight="10200" activeTab="1" xr2:uid="{3AE4DD6A-98F4-4805-859B-DBEEB65E7764}"/>
  </bookViews>
  <sheets>
    <sheet name="UpStock" sheetId="1" r:id="rId1"/>
    <sheet name="Downstoc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AF26" i="1"/>
  <c r="AF25" i="1"/>
  <c r="AF17" i="1"/>
  <c r="AF15" i="1"/>
  <c r="AF14" i="1"/>
  <c r="AF16" i="1"/>
  <c r="AF18" i="1"/>
  <c r="AF19" i="1"/>
  <c r="AF20" i="1"/>
  <c r="AF21" i="1"/>
  <c r="AF22" i="1"/>
  <c r="AF23" i="1"/>
  <c r="AF24" i="1"/>
  <c r="AF13" i="1"/>
  <c r="AC16" i="1"/>
  <c r="AC26" i="1"/>
  <c r="AC25" i="1"/>
  <c r="AC15" i="1"/>
  <c r="AC17" i="1"/>
  <c r="AC18" i="1"/>
  <c r="AC19" i="1"/>
  <c r="AC20" i="1"/>
  <c r="AC21" i="1"/>
  <c r="AC22" i="1"/>
  <c r="AC23" i="1"/>
  <c r="AC24" i="1"/>
  <c r="AC14" i="1"/>
  <c r="AC13" i="1"/>
  <c r="Z23" i="1"/>
  <c r="Z24" i="1"/>
  <c r="Z25" i="1"/>
  <c r="Z26" i="1"/>
  <c r="Z22" i="1"/>
  <c r="Z21" i="1"/>
  <c r="Z14" i="1"/>
  <c r="Z15" i="1"/>
  <c r="Z16" i="1"/>
  <c r="Z17" i="1"/>
  <c r="Z18" i="1"/>
  <c r="Z19" i="1"/>
  <c r="Z20" i="1"/>
  <c r="Z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3" i="1"/>
  <c r="E30" i="1"/>
  <c r="E29" i="1"/>
  <c r="E27" i="1"/>
  <c r="E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8" i="1"/>
  <c r="E4" i="1"/>
  <c r="O23" i="2" l="1"/>
  <c r="G23" i="2"/>
  <c r="N30" i="1"/>
  <c r="K30" i="1"/>
</calcChain>
</file>

<file path=xl/sharedStrings.xml><?xml version="1.0" encoding="utf-8"?>
<sst xmlns="http://schemas.openxmlformats.org/spreadsheetml/2006/main" count="57" uniqueCount="13">
  <si>
    <t xml:space="preserve">21Vianet </t>
  </si>
  <si>
    <t xml:space="preserve">Predicted Price </t>
  </si>
  <si>
    <t xml:space="preserve">Actual price </t>
  </si>
  <si>
    <t xml:space="preserve">Accuracy </t>
  </si>
  <si>
    <t xml:space="preserve">Average Accuracy </t>
  </si>
  <si>
    <t xml:space="preserve">CELH </t>
  </si>
  <si>
    <t xml:space="preserve">Actual Price </t>
  </si>
  <si>
    <t xml:space="preserve">Nautilus Stock Price Predicting Using LSTM Multivaribale Method </t>
  </si>
  <si>
    <t xml:space="preserve">Overstock </t>
  </si>
  <si>
    <t xml:space="preserve">Widepoint Corporation </t>
  </si>
  <si>
    <t xml:space="preserve">Predicted Accuracy </t>
  </si>
  <si>
    <t xml:space="preserve">ActuaL Price </t>
  </si>
  <si>
    <t xml:space="preserve">OIIM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</si>
</sst>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5DBF-B7A7-46E7-8C9C-5A5BDCFCBD54}">
  <dimension ref="C2:AF65"/>
  <sheetViews>
    <sheetView topLeftCell="T1" workbookViewId="0">
      <selection activeCell="AI20" sqref="AI20"/>
    </sheetView>
  </sheetViews>
  <sheetFormatPr defaultRowHeight="15" x14ac:dyDescent="0.25"/>
  <cols>
    <col min="3" max="3" width="16.5703125" customWidth="1"/>
    <col min="4" max="4" width="13.140625" customWidth="1"/>
    <col min="6" max="6" width="15.140625" customWidth="1"/>
    <col min="7" max="7" width="11.7109375" customWidth="1"/>
    <col min="9" max="9" width="14.28515625" customWidth="1"/>
    <col min="10" max="10" width="13" customWidth="1"/>
    <col min="13" max="13" width="16.5703125" customWidth="1"/>
    <col min="14" max="14" width="12.7109375" customWidth="1"/>
    <col min="16" max="16" width="14.7109375" customWidth="1"/>
    <col min="17" max="17" width="12.140625" customWidth="1"/>
    <col min="19" max="19" width="15" customWidth="1"/>
    <col min="20" max="20" width="12.5703125" customWidth="1"/>
    <col min="24" max="24" width="15.85546875" customWidth="1"/>
    <col min="25" max="25" width="13" customWidth="1"/>
    <col min="27" max="27" width="15.5703125" customWidth="1"/>
    <col min="28" max="28" width="12.28515625" customWidth="1"/>
    <col min="30" max="30" width="14.28515625" customWidth="1"/>
    <col min="31" max="31" width="13" customWidth="1"/>
  </cols>
  <sheetData>
    <row r="2" spans="3:32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M2" s="15" t="s">
        <v>5</v>
      </c>
      <c r="N2" s="15"/>
      <c r="O2" s="15"/>
      <c r="P2" s="15"/>
      <c r="Q2" s="15"/>
      <c r="R2" s="15"/>
      <c r="S2" s="15"/>
      <c r="T2" s="15"/>
      <c r="U2" s="15"/>
      <c r="X2" s="16" t="s">
        <v>7</v>
      </c>
      <c r="Y2" s="16"/>
      <c r="Z2" s="16"/>
      <c r="AA2" s="16"/>
      <c r="AB2" s="16"/>
      <c r="AC2" s="16"/>
      <c r="AD2" s="16"/>
      <c r="AE2" s="16"/>
      <c r="AF2" s="16"/>
    </row>
    <row r="3" spans="3:32" x14ac:dyDescent="0.25">
      <c r="C3" s="5" t="s">
        <v>1</v>
      </c>
      <c r="D3" s="5" t="s">
        <v>2</v>
      </c>
      <c r="E3" s="5" t="s">
        <v>3</v>
      </c>
      <c r="F3" s="5" t="s">
        <v>1</v>
      </c>
      <c r="G3" s="5" t="s">
        <v>6</v>
      </c>
      <c r="H3" s="5" t="s">
        <v>3</v>
      </c>
      <c r="I3" s="5" t="s">
        <v>1</v>
      </c>
      <c r="J3" s="5" t="s">
        <v>6</v>
      </c>
      <c r="K3" s="6" t="s">
        <v>3</v>
      </c>
      <c r="M3" s="6" t="s">
        <v>1</v>
      </c>
      <c r="N3" s="6" t="s">
        <v>6</v>
      </c>
      <c r="O3" s="6" t="s">
        <v>3</v>
      </c>
      <c r="P3" s="6" t="s">
        <v>1</v>
      </c>
      <c r="Q3" s="6" t="s">
        <v>6</v>
      </c>
      <c r="R3" s="6" t="s">
        <v>3</v>
      </c>
      <c r="S3" s="6" t="s">
        <v>1</v>
      </c>
      <c r="T3" s="6" t="s">
        <v>6</v>
      </c>
      <c r="U3" s="6" t="s">
        <v>3</v>
      </c>
      <c r="X3" s="6" t="s">
        <v>1</v>
      </c>
      <c r="Y3" s="6" t="s">
        <v>6</v>
      </c>
      <c r="Z3" s="6" t="s">
        <v>3</v>
      </c>
      <c r="AA3" s="6" t="s">
        <v>1</v>
      </c>
      <c r="AB3" s="6" t="s">
        <v>6</v>
      </c>
      <c r="AC3" s="6" t="s">
        <v>3</v>
      </c>
      <c r="AD3" s="6" t="s">
        <v>1</v>
      </c>
      <c r="AE3" s="6" t="s">
        <v>6</v>
      </c>
      <c r="AF3" s="6" t="s">
        <v>3</v>
      </c>
    </row>
    <row r="4" spans="3:32" ht="0.75" customHeight="1" x14ac:dyDescent="0.25">
      <c r="C4" s="1">
        <v>3.3770058000000001</v>
      </c>
      <c r="D4" s="1">
        <v>2.81</v>
      </c>
      <c r="E4" s="1">
        <f xml:space="preserve"> (D4 / C4) * 100</f>
        <v>83.209806746556367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X4" s="1"/>
      <c r="Y4" s="1"/>
      <c r="Z4" s="1"/>
      <c r="AA4" s="1"/>
      <c r="AB4" s="1"/>
      <c r="AC4" s="1"/>
      <c r="AD4" s="1"/>
      <c r="AE4" s="1"/>
      <c r="AF4" s="1"/>
    </row>
    <row r="5" spans="3:32" hidden="1" x14ac:dyDescent="0.25">
      <c r="C5" s="1">
        <v>3.2414290000000001</v>
      </c>
      <c r="D5" s="1">
        <v>2.67</v>
      </c>
      <c r="E5" s="1">
        <f t="shared" ref="E5:E28" si="0" xml:space="preserve"> (D5 / C5) * 100</f>
        <v>82.371077694436607</v>
      </c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X5" s="1"/>
      <c r="Y5" s="1"/>
      <c r="Z5" s="1"/>
      <c r="AA5" s="1"/>
      <c r="AB5" s="1"/>
      <c r="AC5" s="1"/>
      <c r="AD5" s="1"/>
      <c r="AE5" s="1"/>
      <c r="AF5" s="1"/>
    </row>
    <row r="6" spans="3:32" hidden="1" x14ac:dyDescent="0.25">
      <c r="C6" s="1">
        <v>3.1395957000000001</v>
      </c>
      <c r="D6" s="1">
        <v>2.5499999999999998</v>
      </c>
      <c r="E6" s="1">
        <f t="shared" si="0"/>
        <v>81.220648888008085</v>
      </c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X6" s="1"/>
      <c r="Y6" s="1"/>
      <c r="Z6" s="1"/>
      <c r="AA6" s="1"/>
      <c r="AB6" s="1"/>
      <c r="AC6" s="1"/>
      <c r="AD6" s="1"/>
      <c r="AE6" s="1"/>
      <c r="AF6" s="1"/>
    </row>
    <row r="7" spans="3:32" hidden="1" x14ac:dyDescent="0.25">
      <c r="C7" s="1">
        <v>3.0332112000000002</v>
      </c>
      <c r="D7" s="1">
        <v>2.67</v>
      </c>
      <c r="E7" s="1">
        <f t="shared" si="0"/>
        <v>88.025522258390694</v>
      </c>
      <c r="F7" s="1"/>
      <c r="G7" s="1"/>
      <c r="H7" s="1"/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X7" s="1"/>
      <c r="Y7" s="1"/>
      <c r="Z7" s="1"/>
      <c r="AA7" s="1"/>
      <c r="AB7" s="1"/>
      <c r="AC7" s="1"/>
      <c r="AD7" s="1"/>
      <c r="AE7" s="1"/>
      <c r="AF7" s="1"/>
    </row>
    <row r="8" spans="3:32" hidden="1" x14ac:dyDescent="0.25">
      <c r="C8" s="1">
        <v>3.0102327</v>
      </c>
      <c r="D8" s="1">
        <v>2.85</v>
      </c>
      <c r="E8" s="1">
        <f t="shared" si="0"/>
        <v>94.677065995595626</v>
      </c>
      <c r="F8" s="1"/>
      <c r="G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X8" s="1"/>
      <c r="Y8" s="1"/>
      <c r="Z8" s="1"/>
      <c r="AA8" s="1"/>
      <c r="AB8" s="1"/>
      <c r="AC8" s="1"/>
      <c r="AD8" s="1"/>
      <c r="AE8" s="1"/>
      <c r="AF8" s="1"/>
    </row>
    <row r="9" spans="3:32" hidden="1" x14ac:dyDescent="0.25">
      <c r="C9" s="1">
        <v>3.0619320000000001</v>
      </c>
      <c r="D9" s="1">
        <v>2.87</v>
      </c>
      <c r="E9" s="1">
        <f t="shared" si="0"/>
        <v>93.731670069746812</v>
      </c>
      <c r="F9" s="1"/>
      <c r="G9" s="1"/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X9" s="1"/>
      <c r="Y9" s="1"/>
      <c r="Z9" s="1"/>
      <c r="AA9" s="1"/>
      <c r="AB9" s="1"/>
      <c r="AC9" s="1"/>
      <c r="AD9" s="1"/>
      <c r="AE9" s="1"/>
      <c r="AF9" s="1"/>
    </row>
    <row r="10" spans="3:32" hidden="1" x14ac:dyDescent="0.25">
      <c r="C10" s="1">
        <v>3.1222669999999999</v>
      </c>
      <c r="D10" s="1">
        <v>2.78</v>
      </c>
      <c r="E10" s="1">
        <f t="shared" si="0"/>
        <v>89.037868958676498</v>
      </c>
      <c r="F10" s="1"/>
      <c r="G10" s="1"/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1"/>
      <c r="AF10" s="1"/>
    </row>
    <row r="11" spans="3:32" hidden="1" x14ac:dyDescent="0.25">
      <c r="C11" s="1">
        <v>3.1611760000000002</v>
      </c>
      <c r="D11" s="1">
        <v>2.76</v>
      </c>
      <c r="E11" s="1">
        <f t="shared" si="0"/>
        <v>87.309279837630044</v>
      </c>
      <c r="F11" s="1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X11" s="1"/>
      <c r="Y11" s="1"/>
      <c r="Z11" s="1"/>
      <c r="AA11" s="1"/>
      <c r="AB11" s="1"/>
      <c r="AC11" s="1"/>
      <c r="AD11" s="1"/>
      <c r="AE11" s="1"/>
      <c r="AF11" s="1"/>
    </row>
    <row r="12" spans="3:32" hidden="1" x14ac:dyDescent="0.25">
      <c r="C12" s="1">
        <v>3.1985006</v>
      </c>
      <c r="D12" s="1">
        <v>3.05</v>
      </c>
      <c r="E12" s="1">
        <f t="shared" si="0"/>
        <v>95.357180799028143</v>
      </c>
      <c r="F12" s="1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X12" s="1"/>
      <c r="Y12" s="1"/>
      <c r="Z12" s="1"/>
      <c r="AA12" s="1"/>
      <c r="AB12" s="1"/>
      <c r="AC12" s="1"/>
      <c r="AD12" s="1"/>
      <c r="AE12" s="1"/>
      <c r="AF12" s="1"/>
    </row>
    <row r="13" spans="3:32" x14ac:dyDescent="0.25">
      <c r="C13" s="1">
        <v>3.2826241999999999</v>
      </c>
      <c r="D13" s="1">
        <v>3.03</v>
      </c>
      <c r="E13" s="1">
        <f t="shared" si="0"/>
        <v>92.304199792349067</v>
      </c>
      <c r="F13" s="1">
        <v>4.8483887000000001</v>
      </c>
      <c r="G13" s="1">
        <v>4.96</v>
      </c>
      <c r="H13" s="1">
        <v>97.749772177419359</v>
      </c>
      <c r="I13" s="1">
        <v>8.099062</v>
      </c>
      <c r="J13" s="1">
        <v>7.83</v>
      </c>
      <c r="K13" s="1">
        <v>96.677862201820403</v>
      </c>
      <c r="M13" s="1">
        <v>4.1299166999999999</v>
      </c>
      <c r="N13" s="1">
        <v>4.4400000000000004</v>
      </c>
      <c r="O13" s="1">
        <f xml:space="preserve"> (M13 / N13) * 100</f>
        <v>93.016141891891877</v>
      </c>
      <c r="P13" s="1">
        <v>4.2432699999999999</v>
      </c>
      <c r="Q13" s="1">
        <v>4.55</v>
      </c>
      <c r="R13" s="1">
        <v>93.258681318681326</v>
      </c>
      <c r="S13" s="1">
        <v>5.2605230000000001</v>
      </c>
      <c r="T13" s="1">
        <v>5.6</v>
      </c>
      <c r="U13" s="1">
        <v>93.937910714285721</v>
      </c>
      <c r="X13" s="1">
        <v>1.9360833</v>
      </c>
      <c r="Y13" s="7">
        <v>1.22</v>
      </c>
      <c r="Z13" s="1">
        <f xml:space="preserve"> (Y13 / X13) * 100</f>
        <v>63.013817638941461</v>
      </c>
      <c r="AA13" s="1">
        <v>2.9156814</v>
      </c>
      <c r="AB13" s="1">
        <v>3.14</v>
      </c>
      <c r="AC13" s="1">
        <f xml:space="preserve"> (AA13 / AB13) * 100</f>
        <v>92.856095541401274</v>
      </c>
      <c r="AD13" s="1">
        <v>2.9257304999999998</v>
      </c>
      <c r="AE13" s="1">
        <v>2.56</v>
      </c>
      <c r="AF13" s="1">
        <f xml:space="preserve"> (AE13 / AD13) * 100</f>
        <v>87.499515078371033</v>
      </c>
    </row>
    <row r="14" spans="3:32" x14ac:dyDescent="0.25">
      <c r="C14" s="1">
        <v>3.3693428000000001</v>
      </c>
      <c r="D14" s="1">
        <v>3.18</v>
      </c>
      <c r="E14" s="1">
        <f t="shared" si="0"/>
        <v>94.380423387017785</v>
      </c>
      <c r="F14" s="1">
        <v>4.9190803000000001</v>
      </c>
      <c r="G14" s="1">
        <v>4.79</v>
      </c>
      <c r="H14" s="1">
        <v>97.375926146194431</v>
      </c>
      <c r="I14" s="1">
        <v>8.3538479999999993</v>
      </c>
      <c r="J14" s="1">
        <v>8.83</v>
      </c>
      <c r="K14" s="1">
        <v>94.607565118912788</v>
      </c>
      <c r="M14" s="1">
        <v>4.0888295000000001</v>
      </c>
      <c r="N14" s="1">
        <v>4.43</v>
      </c>
      <c r="O14" s="1">
        <f t="shared" ref="O14:O29" si="1" xml:space="preserve"> (M14 / N14) * 100</f>
        <v>92.29863431151243</v>
      </c>
      <c r="P14" s="1">
        <v>4.3105079999999996</v>
      </c>
      <c r="Q14" s="1">
        <v>4.47</v>
      </c>
      <c r="R14" s="1">
        <v>96.431946308724832</v>
      </c>
      <c r="S14" s="1">
        <v>5.1943836000000001</v>
      </c>
      <c r="T14" s="1">
        <v>5.54</v>
      </c>
      <c r="U14" s="1">
        <v>93.761436823104688</v>
      </c>
      <c r="X14" s="1">
        <v>1.9220078</v>
      </c>
      <c r="Y14" s="8">
        <v>1.2</v>
      </c>
      <c r="Z14" s="1">
        <f t="shared" ref="Z14:Z20" si="2" xml:space="preserve"> (Y14 / X14) * 100</f>
        <v>62.434710202528834</v>
      </c>
      <c r="AA14" s="1">
        <v>3.0065270000000002</v>
      </c>
      <c r="AB14" s="1">
        <v>2.96</v>
      </c>
      <c r="AC14" s="1">
        <f xml:space="preserve"> (AB14 / AA14) * 100</f>
        <v>98.452466916146093</v>
      </c>
      <c r="AD14" s="1">
        <v>2.9507096000000002</v>
      </c>
      <c r="AE14" s="1">
        <v>2.58</v>
      </c>
      <c r="AF14" s="1">
        <f t="shared" ref="AF14:AF24" si="3" xml:space="preserve"> (AE14 / AD14) * 100</f>
        <v>87.436594912627115</v>
      </c>
    </row>
    <row r="15" spans="3:32" x14ac:dyDescent="0.25">
      <c r="C15" s="1">
        <v>3.4052030000000002</v>
      </c>
      <c r="D15" s="1">
        <v>3.06</v>
      </c>
      <c r="E15" s="1">
        <f t="shared" si="0"/>
        <v>89.862483969384499</v>
      </c>
      <c r="F15" s="1">
        <v>5.102983</v>
      </c>
      <c r="G15" s="1">
        <v>5.38</v>
      </c>
      <c r="H15" s="1">
        <v>94.850985130111525</v>
      </c>
      <c r="I15" s="1">
        <v>8.7540549999999993</v>
      </c>
      <c r="J15" s="1">
        <v>9.01</v>
      </c>
      <c r="K15" s="1">
        <v>97.159322974472801</v>
      </c>
      <c r="M15" s="1">
        <v>4.060378</v>
      </c>
      <c r="N15" s="1">
        <v>4.29</v>
      </c>
      <c r="O15" s="1">
        <f t="shared" si="1"/>
        <v>94.647505827505825</v>
      </c>
      <c r="P15" s="1">
        <v>4.3352060000000003</v>
      </c>
      <c r="Q15" s="1">
        <v>4.6500000000000004</v>
      </c>
      <c r="R15" s="1">
        <v>93.230236559139783</v>
      </c>
      <c r="S15" s="1">
        <v>5.3839740000000003</v>
      </c>
      <c r="T15" s="1">
        <v>5.76</v>
      </c>
      <c r="U15" s="1">
        <v>93.471770833333352</v>
      </c>
      <c r="X15" s="1">
        <v>1.9232605</v>
      </c>
      <c r="Y15" s="8">
        <v>1.33</v>
      </c>
      <c r="Z15" s="1">
        <f t="shared" si="2"/>
        <v>69.153398616568069</v>
      </c>
      <c r="AA15" s="1">
        <v>3.0374634</v>
      </c>
      <c r="AB15" s="1">
        <v>2.98</v>
      </c>
      <c r="AC15" s="1">
        <f t="shared" ref="AC15:AC24" si="4" xml:space="preserve"> (AB15 / AA15) * 100</f>
        <v>98.108178027758299</v>
      </c>
      <c r="AD15" s="1">
        <v>3.0468723999999998</v>
      </c>
      <c r="AE15" s="1">
        <v>3.32</v>
      </c>
      <c r="AF15" s="1">
        <f xml:space="preserve"> (AD15 / AE15) * 100</f>
        <v>91.773265060240959</v>
      </c>
    </row>
    <row r="16" spans="3:32" x14ac:dyDescent="0.25">
      <c r="C16" s="1">
        <v>3.4100486999999999</v>
      </c>
      <c r="D16" s="1">
        <v>3.15</v>
      </c>
      <c r="E16" s="1">
        <f t="shared" si="0"/>
        <v>92.374047326655486</v>
      </c>
      <c r="F16" s="1">
        <v>5.5437539999999998</v>
      </c>
      <c r="G16" s="1">
        <v>5.43</v>
      </c>
      <c r="H16" s="1">
        <v>97.948069124279328</v>
      </c>
      <c r="I16" s="1">
        <v>8.8620830000000002</v>
      </c>
      <c r="J16" s="1">
        <v>9.33</v>
      </c>
      <c r="K16" s="1">
        <v>94.984812433011783</v>
      </c>
      <c r="M16" s="1">
        <v>4.0090623000000001</v>
      </c>
      <c r="N16" s="1">
        <v>4.29</v>
      </c>
      <c r="O16" s="1">
        <f t="shared" si="1"/>
        <v>93.451335664335673</v>
      </c>
      <c r="P16" s="1">
        <v>4.3924823000000002</v>
      </c>
      <c r="Q16" s="1">
        <v>4.7</v>
      </c>
      <c r="R16" s="1">
        <v>93.457070212765956</v>
      </c>
      <c r="S16" s="1">
        <v>5.54338</v>
      </c>
      <c r="T16" s="1">
        <v>5.79</v>
      </c>
      <c r="U16" s="1">
        <v>95.740587219343695</v>
      </c>
      <c r="X16" s="1">
        <v>1.9422415</v>
      </c>
      <c r="Y16" s="8">
        <v>1.38</v>
      </c>
      <c r="Z16" s="1">
        <f t="shared" si="2"/>
        <v>71.051926343866086</v>
      </c>
      <c r="AA16" s="1">
        <v>3.0718450000000002</v>
      </c>
      <c r="AB16" s="1">
        <v>3.13</v>
      </c>
      <c r="AC16" s="1">
        <f xml:space="preserve"> (AA16 / AB16) * 100</f>
        <v>98.142012779552729</v>
      </c>
      <c r="AD16" s="1">
        <v>3.1879767999999999</v>
      </c>
      <c r="AE16" s="1">
        <v>2.83</v>
      </c>
      <c r="AF16" s="1">
        <f t="shared" si="3"/>
        <v>88.77103497114534</v>
      </c>
    </row>
    <row r="17" spans="3:32" x14ac:dyDescent="0.25">
      <c r="C17" s="1">
        <v>3.4153630000000001</v>
      </c>
      <c r="D17" s="1">
        <v>3.14</v>
      </c>
      <c r="E17" s="1">
        <f t="shared" si="0"/>
        <v>91.93751879375634</v>
      </c>
      <c r="F17" s="1">
        <v>6.0698366000000004</v>
      </c>
      <c r="G17" s="1">
        <v>6.17</v>
      </c>
      <c r="H17" s="1">
        <v>98.37660615883307</v>
      </c>
      <c r="I17" s="1">
        <v>8.6660719999999998</v>
      </c>
      <c r="J17" s="1">
        <v>9.3699999999999992</v>
      </c>
      <c r="K17" s="1">
        <v>92.487427961579513</v>
      </c>
      <c r="M17" s="1">
        <v>3.9271547999999998</v>
      </c>
      <c r="N17" s="1">
        <v>4.1399999999999997</v>
      </c>
      <c r="O17" s="1">
        <f t="shared" si="1"/>
        <v>94.858811594202891</v>
      </c>
      <c r="P17" s="1">
        <v>4.4299818000000002</v>
      </c>
      <c r="Q17" s="1">
        <v>4.62</v>
      </c>
      <c r="R17" s="1">
        <v>95.887051948051948</v>
      </c>
      <c r="S17" s="1">
        <v>5.5466967</v>
      </c>
      <c r="T17" s="1">
        <v>5.87</v>
      </c>
      <c r="U17" s="1">
        <v>94.492277683134589</v>
      </c>
      <c r="X17" s="1">
        <v>1.9660523999999999</v>
      </c>
      <c r="Y17" s="7">
        <v>1.3</v>
      </c>
      <c r="Z17" s="1">
        <f t="shared" si="2"/>
        <v>66.122347502029967</v>
      </c>
      <c r="AA17" s="1">
        <v>3.1294170000000001</v>
      </c>
      <c r="AB17" s="1">
        <v>3.02</v>
      </c>
      <c r="AC17" s="1">
        <f t="shared" si="4"/>
        <v>96.503597954507185</v>
      </c>
      <c r="AD17" s="1">
        <v>3.2521912999999998</v>
      </c>
      <c r="AE17" s="1">
        <v>3.33</v>
      </c>
      <c r="AF17" s="1">
        <f xml:space="preserve"> (AD17 / AE17) * 100</f>
        <v>97.663402402402383</v>
      </c>
    </row>
    <row r="18" spans="3:32" x14ac:dyDescent="0.25">
      <c r="C18" s="1">
        <v>3.4116347</v>
      </c>
      <c r="D18" s="1">
        <v>3.13</v>
      </c>
      <c r="E18" s="1">
        <f t="shared" si="0"/>
        <v>91.744875264634857</v>
      </c>
      <c r="F18" s="1">
        <v>6.4161916000000003</v>
      </c>
      <c r="G18" s="1">
        <v>6.83</v>
      </c>
      <c r="H18" s="1">
        <v>93.94131185944363</v>
      </c>
      <c r="I18" s="1">
        <v>9.0032920000000001</v>
      </c>
      <c r="J18" s="1">
        <v>9.27</v>
      </c>
      <c r="K18" s="1">
        <v>97.122891046386201</v>
      </c>
      <c r="M18" s="1">
        <v>3.9349082000000002</v>
      </c>
      <c r="N18" s="1">
        <v>4.22</v>
      </c>
      <c r="O18" s="1">
        <f t="shared" si="1"/>
        <v>93.244270142180113</v>
      </c>
      <c r="P18" s="1">
        <v>4.5667663000000003</v>
      </c>
      <c r="Q18" s="1">
        <v>4.95</v>
      </c>
      <c r="R18" s="1">
        <v>92.257905050505045</v>
      </c>
      <c r="S18" s="2">
        <v>5.4654946000000004</v>
      </c>
      <c r="T18" s="1">
        <v>5.77</v>
      </c>
      <c r="U18" s="1">
        <v>94.722610051993087</v>
      </c>
      <c r="X18" s="1">
        <v>2.000238</v>
      </c>
      <c r="Y18" s="7">
        <v>1.43</v>
      </c>
      <c r="Z18" s="1">
        <f t="shared" si="2"/>
        <v>71.491492512391019</v>
      </c>
      <c r="AA18" s="1">
        <v>3.1585543</v>
      </c>
      <c r="AB18" s="1">
        <v>2.73</v>
      </c>
      <c r="AC18" s="1">
        <f t="shared" si="4"/>
        <v>86.431947679354437</v>
      </c>
      <c r="AD18" s="1">
        <v>3.2407870000000001</v>
      </c>
      <c r="AE18" s="1">
        <v>2.93</v>
      </c>
      <c r="AF18" s="1">
        <f t="shared" si="3"/>
        <v>90.410138031286849</v>
      </c>
    </row>
    <row r="19" spans="3:32" x14ac:dyDescent="0.25">
      <c r="C19" s="1">
        <v>3.3794529999999998</v>
      </c>
      <c r="D19" s="1">
        <v>3</v>
      </c>
      <c r="E19" s="1">
        <f t="shared" si="0"/>
        <v>88.771762767524805</v>
      </c>
      <c r="F19" s="1">
        <v>6.261215</v>
      </c>
      <c r="G19" s="1">
        <v>6.32</v>
      </c>
      <c r="H19" s="1">
        <v>99.069857594936707</v>
      </c>
      <c r="I19" s="1">
        <v>9.3605250000000009</v>
      </c>
      <c r="J19" s="1">
        <v>9.7100000000000009</v>
      </c>
      <c r="K19" s="1">
        <v>96.400875386199786</v>
      </c>
      <c r="M19" s="1">
        <v>3.9469433</v>
      </c>
      <c r="N19" s="1">
        <v>4.16</v>
      </c>
      <c r="O19" s="1">
        <f t="shared" si="1"/>
        <v>94.878444711538464</v>
      </c>
      <c r="P19" s="1">
        <v>4.8891324999999997</v>
      </c>
      <c r="Q19" s="1">
        <v>5.14</v>
      </c>
      <c r="R19" s="1">
        <v>95.11930933852139</v>
      </c>
      <c r="S19" s="1">
        <v>5.5826225000000003</v>
      </c>
      <c r="T19" s="1">
        <v>5.99</v>
      </c>
      <c r="U19" s="1">
        <v>93.199040066777954</v>
      </c>
      <c r="X19" s="1">
        <v>2.0687673000000002</v>
      </c>
      <c r="Y19" s="8">
        <v>1.69</v>
      </c>
      <c r="Z19" s="1">
        <f t="shared" si="2"/>
        <v>81.691159754893633</v>
      </c>
      <c r="AA19" s="1">
        <v>3.1436435999999999</v>
      </c>
      <c r="AB19" s="1">
        <v>2.67</v>
      </c>
      <c r="AC19" s="1">
        <f t="shared" si="4"/>
        <v>84.933292056389604</v>
      </c>
      <c r="AD19" s="1">
        <v>3.1832132</v>
      </c>
      <c r="AE19" s="1">
        <v>2.68</v>
      </c>
      <c r="AF19" s="1">
        <f t="shared" si="3"/>
        <v>84.191658918730312</v>
      </c>
    </row>
    <row r="20" spans="3:32" x14ac:dyDescent="0.25">
      <c r="C20" s="1">
        <v>3.3114889999999999</v>
      </c>
      <c r="D20" s="1">
        <v>3.11</v>
      </c>
      <c r="E20" s="1">
        <f t="shared" si="0"/>
        <v>93.915456158845771</v>
      </c>
      <c r="F20" s="1">
        <v>6.0714706999999999</v>
      </c>
      <c r="G20" s="1">
        <v>6.26</v>
      </c>
      <c r="H20" s="1">
        <v>96.988349840255594</v>
      </c>
      <c r="I20" s="1">
        <v>9.6726399999999995</v>
      </c>
      <c r="J20" s="1">
        <v>10.4</v>
      </c>
      <c r="K20" s="1">
        <v>93.006153846153836</v>
      </c>
      <c r="M20" s="1">
        <v>4.1428976000000004</v>
      </c>
      <c r="N20" s="1">
        <v>4.45</v>
      </c>
      <c r="O20" s="1">
        <f t="shared" si="1"/>
        <v>93.098822471910111</v>
      </c>
      <c r="P20" s="1">
        <v>5.3920909999999997</v>
      </c>
      <c r="Q20" s="1">
        <v>5.61</v>
      </c>
      <c r="R20" s="1">
        <v>96.115704099821741</v>
      </c>
      <c r="S20" s="1">
        <v>5.8463434999999997</v>
      </c>
      <c r="T20" s="1">
        <v>6.09</v>
      </c>
      <c r="U20" s="1">
        <v>95.999072249589489</v>
      </c>
      <c r="X20" s="1">
        <v>2.1586077000000001</v>
      </c>
      <c r="Y20" s="7">
        <v>1.71</v>
      </c>
      <c r="Z20" s="1">
        <f t="shared" si="2"/>
        <v>79.217729094545518</v>
      </c>
      <c r="AA20" s="1">
        <v>3.0768618999999999</v>
      </c>
      <c r="AB20" s="1">
        <v>2.2799999999999998</v>
      </c>
      <c r="AC20" s="1">
        <f t="shared" si="4"/>
        <v>74.101473322543328</v>
      </c>
      <c r="AD20" s="1">
        <v>3.0005505000000001</v>
      </c>
      <c r="AE20" s="1">
        <v>2.4300000000000002</v>
      </c>
      <c r="AF20" s="1">
        <f t="shared" si="3"/>
        <v>80.985139226951858</v>
      </c>
    </row>
    <row r="21" spans="3:32" x14ac:dyDescent="0.25">
      <c r="C21" s="1">
        <v>3.2161870000000001</v>
      </c>
      <c r="D21" s="1">
        <v>2.8</v>
      </c>
      <c r="E21" s="1">
        <f t="shared" si="0"/>
        <v>87.059614381875178</v>
      </c>
      <c r="F21" s="1">
        <v>5.9651318</v>
      </c>
      <c r="G21" s="1">
        <v>6.16</v>
      </c>
      <c r="H21" s="1">
        <v>96.8365551948052</v>
      </c>
      <c r="I21" s="1">
        <v>9.6597559999999998</v>
      </c>
      <c r="J21" s="1">
        <v>10.66</v>
      </c>
      <c r="K21" s="1">
        <v>90.616848030018758</v>
      </c>
      <c r="M21" s="1">
        <v>4.1641589999999997</v>
      </c>
      <c r="N21" s="1">
        <v>4.4400000000000004</v>
      </c>
      <c r="O21" s="1">
        <f t="shared" si="1"/>
        <v>93.787364864864855</v>
      </c>
      <c r="P21" s="1">
        <v>5.5342690000000001</v>
      </c>
      <c r="Q21" s="1">
        <v>5.62</v>
      </c>
      <c r="R21" s="1">
        <v>98.474537366548049</v>
      </c>
      <c r="S21" s="1">
        <v>5.8465533000000001</v>
      </c>
      <c r="T21" s="1">
        <v>6</v>
      </c>
      <c r="U21" s="1">
        <v>97.442554999999999</v>
      </c>
      <c r="X21" s="1">
        <v>2.2228365000000001</v>
      </c>
      <c r="Y21" s="7">
        <v>2.2400000000000002</v>
      </c>
      <c r="Z21" s="1">
        <f xml:space="preserve"> (X21 / Y21) * 100</f>
        <v>99.233772321428575</v>
      </c>
      <c r="AA21" s="1">
        <v>2.9721169999999999</v>
      </c>
      <c r="AB21" s="1">
        <v>2.5299999999999998</v>
      </c>
      <c r="AC21" s="1">
        <f t="shared" si="4"/>
        <v>85.124508893828875</v>
      </c>
      <c r="AD21" s="1">
        <v>2.9490466</v>
      </c>
      <c r="AE21" s="1">
        <v>2.48</v>
      </c>
      <c r="AF21" s="1">
        <f t="shared" si="3"/>
        <v>84.094974965807594</v>
      </c>
    </row>
    <row r="22" spans="3:32" x14ac:dyDescent="0.25">
      <c r="C22" s="1">
        <v>3.097655</v>
      </c>
      <c r="D22" s="1">
        <v>2.5099999999999998</v>
      </c>
      <c r="E22" s="1">
        <f t="shared" si="0"/>
        <v>81.029036480821773</v>
      </c>
      <c r="F22" s="1">
        <v>5.91167</v>
      </c>
      <c r="G22" s="1">
        <v>6.26</v>
      </c>
      <c r="H22" s="1">
        <v>94.435623003194891</v>
      </c>
      <c r="I22" s="1">
        <v>9.4019739999999992</v>
      </c>
      <c r="J22" s="1">
        <v>9.83</v>
      </c>
      <c r="K22" s="1">
        <v>95.645717192268549</v>
      </c>
      <c r="M22" s="1">
        <v>4.2298565000000004</v>
      </c>
      <c r="N22" s="1">
        <v>4.53</v>
      </c>
      <c r="O22" s="1">
        <f t="shared" si="1"/>
        <v>93.374315673289189</v>
      </c>
      <c r="P22" s="1">
        <v>5.4305477</v>
      </c>
      <c r="Q22" s="1">
        <v>5.93</v>
      </c>
      <c r="R22" s="1">
        <v>91.577532883642505</v>
      </c>
      <c r="S22" s="1">
        <v>5.863022</v>
      </c>
      <c r="T22" s="1">
        <v>6.23</v>
      </c>
      <c r="U22" s="1">
        <v>94.109502407704653</v>
      </c>
      <c r="X22" s="1">
        <v>2.3317323000000001</v>
      </c>
      <c r="Y22" s="7">
        <v>2.93</v>
      </c>
      <c r="Z22" s="1">
        <f xml:space="preserve"> (X22 / Y22) * 100</f>
        <v>79.581307167235494</v>
      </c>
      <c r="AA22" s="1">
        <v>2.9898777000000001</v>
      </c>
      <c r="AB22" s="1">
        <v>2.9</v>
      </c>
      <c r="AC22" s="1">
        <f t="shared" si="4"/>
        <v>96.993933899035397</v>
      </c>
      <c r="AD22" s="1">
        <v>2.9209885999999998</v>
      </c>
      <c r="AE22" s="1">
        <v>2.4300000000000002</v>
      </c>
      <c r="AF22" s="1">
        <f t="shared" si="3"/>
        <v>83.191012796147177</v>
      </c>
    </row>
    <row r="23" spans="3:32" x14ac:dyDescent="0.25">
      <c r="C23" s="1">
        <v>2.9774630000000002</v>
      </c>
      <c r="D23" s="1">
        <v>2.4700000000000002</v>
      </c>
      <c r="E23" s="1">
        <f t="shared" si="0"/>
        <v>82.956530442191891</v>
      </c>
      <c r="F23" s="1">
        <v>5.6668824999999998</v>
      </c>
      <c r="G23" s="1">
        <v>5.84</v>
      </c>
      <c r="H23" s="1">
        <v>97.035659246575349</v>
      </c>
      <c r="I23" s="1">
        <v>9.7557080000000003</v>
      </c>
      <c r="J23" s="1">
        <v>10.65</v>
      </c>
      <c r="K23" s="1">
        <v>91.602892018779343</v>
      </c>
      <c r="M23" s="1">
        <v>4.3278255000000003</v>
      </c>
      <c r="N23" s="1">
        <v>4.57</v>
      </c>
      <c r="O23" s="1">
        <f t="shared" si="1"/>
        <v>94.700776805251635</v>
      </c>
      <c r="P23" s="1">
        <v>5.6969285000000003</v>
      </c>
      <c r="Q23" s="1">
        <v>5.85</v>
      </c>
      <c r="R23" s="1">
        <v>97.383393162393176</v>
      </c>
      <c r="S23" s="1">
        <v>6.2100724999999999</v>
      </c>
      <c r="T23" s="1">
        <v>6.16</v>
      </c>
      <c r="U23" s="1">
        <v>99.193688962568473</v>
      </c>
      <c r="X23" s="1">
        <v>2.3913902999999999</v>
      </c>
      <c r="Y23" s="7">
        <v>3</v>
      </c>
      <c r="Z23" s="1">
        <f t="shared" ref="Z23:Z26" si="5" xml:space="preserve"> (X23 / Y23) * 100</f>
        <v>79.713009999999997</v>
      </c>
      <c r="AA23" s="1">
        <v>3.0379608</v>
      </c>
      <c r="AB23" s="1">
        <v>2.71</v>
      </c>
      <c r="AC23" s="1">
        <f t="shared" si="4"/>
        <v>89.204574331571365</v>
      </c>
      <c r="AD23" s="1">
        <v>2.9033823000000001</v>
      </c>
      <c r="AE23" s="1">
        <v>2.4300000000000002</v>
      </c>
      <c r="AF23" s="1">
        <f t="shared" si="3"/>
        <v>83.695488534183056</v>
      </c>
    </row>
    <row r="24" spans="3:32" x14ac:dyDescent="0.25">
      <c r="C24" s="1">
        <v>2.8595090000000001</v>
      </c>
      <c r="D24" s="1">
        <v>2.29</v>
      </c>
      <c r="E24" s="1">
        <f t="shared" si="0"/>
        <v>80.083678701483365</v>
      </c>
      <c r="F24" s="1">
        <v>5.4525180000000004</v>
      </c>
      <c r="G24" s="1">
        <v>5.65</v>
      </c>
      <c r="H24" s="1">
        <v>96.50474336283186</v>
      </c>
      <c r="I24" s="1">
        <v>9.9837579999999999</v>
      </c>
      <c r="J24" s="1">
        <v>11.05</v>
      </c>
      <c r="K24" s="1">
        <v>90.350751131221713</v>
      </c>
      <c r="M24" s="1">
        <v>4.4379799999999996</v>
      </c>
      <c r="N24" s="1">
        <v>4.72</v>
      </c>
      <c r="O24" s="1">
        <f t="shared" si="1"/>
        <v>94.024999999999991</v>
      </c>
      <c r="P24" s="1">
        <v>5.5915590000000002</v>
      </c>
      <c r="Q24" s="1">
        <v>5.85</v>
      </c>
      <c r="R24" s="1">
        <v>95.582205128205132</v>
      </c>
      <c r="S24" s="1">
        <v>5.8417386999999996</v>
      </c>
      <c r="T24" s="1">
        <v>6.07</v>
      </c>
      <c r="U24" s="1">
        <v>96.239517298187792</v>
      </c>
      <c r="X24" s="1">
        <v>2.4564590000000002</v>
      </c>
      <c r="Y24" s="7">
        <v>3.23</v>
      </c>
      <c r="Z24" s="1">
        <f t="shared" si="5"/>
        <v>76.051362229102168</v>
      </c>
      <c r="AA24" s="1">
        <v>3.0478290000000001</v>
      </c>
      <c r="AB24" s="1">
        <v>2.7</v>
      </c>
      <c r="AC24" s="1">
        <f t="shared" si="4"/>
        <v>88.587647141621133</v>
      </c>
      <c r="AD24" s="1">
        <v>2.9059503000000002</v>
      </c>
      <c r="AE24" s="1">
        <v>2.5299999999999998</v>
      </c>
      <c r="AF24" s="1">
        <f t="shared" si="3"/>
        <v>87.062741575449508</v>
      </c>
    </row>
    <row r="25" spans="3:32" x14ac:dyDescent="0.25">
      <c r="C25" s="1">
        <v>2.8308342</v>
      </c>
      <c r="D25" s="1">
        <v>2.93</v>
      </c>
      <c r="E25" s="1">
        <f xml:space="preserve"> (C25 / D25 ) * 100</f>
        <v>96.615501706484636</v>
      </c>
      <c r="F25" s="1">
        <v>5.3045059999999999</v>
      </c>
      <c r="G25" s="1">
        <v>5.61</v>
      </c>
      <c r="H25" s="1">
        <v>94.554474153297676</v>
      </c>
      <c r="I25" s="1">
        <v>5.3045059999999999</v>
      </c>
      <c r="J25" s="1">
        <v>5.61</v>
      </c>
      <c r="K25" s="1">
        <v>94.554474153297676</v>
      </c>
      <c r="M25" s="1">
        <v>4.4276280000000003</v>
      </c>
      <c r="N25" s="1">
        <v>4.68</v>
      </c>
      <c r="O25" s="1">
        <f t="shared" si="1"/>
        <v>94.607435897435906</v>
      </c>
      <c r="P25" s="1">
        <v>5.3453840000000001</v>
      </c>
      <c r="Q25" s="1">
        <v>5.58</v>
      </c>
      <c r="R25" s="1">
        <v>95.79541218637992</v>
      </c>
      <c r="S25" s="1">
        <v>5.4950760000000001</v>
      </c>
      <c r="T25" s="1">
        <v>5.84</v>
      </c>
      <c r="U25" s="1">
        <v>94.093767123287677</v>
      </c>
      <c r="X25" s="1">
        <v>2.5304281999999998</v>
      </c>
      <c r="Y25" s="7">
        <v>3.32</v>
      </c>
      <c r="Z25" s="1">
        <f t="shared" si="5"/>
        <v>76.217716867469875</v>
      </c>
      <c r="AA25" s="1">
        <v>2.6171410000000002</v>
      </c>
      <c r="AB25" s="1">
        <v>3.02</v>
      </c>
      <c r="AC25" s="1">
        <f xml:space="preserve"> (AA25 / AB25) * 100</f>
        <v>86.66029801324504</v>
      </c>
      <c r="AD25" s="1">
        <v>2.7891064000000001</v>
      </c>
      <c r="AE25" s="1">
        <v>3.52</v>
      </c>
      <c r="AF25" s="1">
        <f xml:space="preserve"> (AD25 / AE25) * 100</f>
        <v>79.235977272727283</v>
      </c>
    </row>
    <row r="26" spans="3:32" x14ac:dyDescent="0.25">
      <c r="C26" s="1">
        <v>2.9396086000000001</v>
      </c>
      <c r="D26" s="1">
        <v>2.5299999999999998</v>
      </c>
      <c r="E26" s="1">
        <f t="shared" si="0"/>
        <v>86.065879654862883</v>
      </c>
      <c r="F26" s="1">
        <v>6.2647142000000002</v>
      </c>
      <c r="G26" s="1">
        <v>6.43</v>
      </c>
      <c r="H26" s="1">
        <v>97.429458786936237</v>
      </c>
      <c r="I26" s="1">
        <v>5.1787223999999998</v>
      </c>
      <c r="J26" s="1">
        <v>5.35</v>
      </c>
      <c r="K26" s="1">
        <v>96.798549532710283</v>
      </c>
      <c r="M26" s="1">
        <v>4.3692636</v>
      </c>
      <c r="N26" s="1">
        <v>4.55</v>
      </c>
      <c r="O26" s="1">
        <f t="shared" si="1"/>
        <v>96.027771428571427</v>
      </c>
      <c r="P26" s="1">
        <v>5.0965800000000003</v>
      </c>
      <c r="Q26" s="1">
        <v>5.41</v>
      </c>
      <c r="R26" s="1">
        <v>94.20665434380777</v>
      </c>
      <c r="S26" s="1">
        <v>5.8867307000000002</v>
      </c>
      <c r="T26" s="1">
        <v>6.21</v>
      </c>
      <c r="U26" s="1">
        <v>94.794375201288247</v>
      </c>
      <c r="X26" s="1">
        <v>2.5665480000000001</v>
      </c>
      <c r="Y26" s="7">
        <v>2.94</v>
      </c>
      <c r="Z26" s="1">
        <f t="shared" si="5"/>
        <v>87.297551020408164</v>
      </c>
      <c r="AA26" s="1">
        <v>2.6791675000000001</v>
      </c>
      <c r="AB26" s="1">
        <v>3.03</v>
      </c>
      <c r="AC26" s="1">
        <f xml:space="preserve"> (AA26 / AB26) * 100</f>
        <v>88.421369636963703</v>
      </c>
      <c r="AD26" s="4" t="s">
        <v>4</v>
      </c>
      <c r="AE26" s="4"/>
      <c r="AF26" s="4">
        <f xml:space="preserve"> AVERAGE(Z13:Z26, AC13:AC26, AF13:AF25)</f>
        <v>84.214722956375581</v>
      </c>
    </row>
    <row r="27" spans="3:32" x14ac:dyDescent="0.25">
      <c r="C27" s="1">
        <v>3.2383237</v>
      </c>
      <c r="D27" s="1">
        <v>3.32</v>
      </c>
      <c r="E27" s="1">
        <f xml:space="preserve"> (C27 / D27) * 100</f>
        <v>97.539870481927721</v>
      </c>
      <c r="F27" s="1">
        <v>7.0255403999999997</v>
      </c>
      <c r="G27" s="1">
        <v>6.71</v>
      </c>
      <c r="H27" s="1">
        <v>95.508667205159057</v>
      </c>
      <c r="I27" s="1">
        <v>5.0605206000000003</v>
      </c>
      <c r="J27" s="1">
        <v>5.19</v>
      </c>
      <c r="K27" s="1">
        <v>97.505213872832357</v>
      </c>
      <c r="M27" s="1">
        <v>4.239617</v>
      </c>
      <c r="N27" s="1">
        <v>4.43</v>
      </c>
      <c r="O27" s="1">
        <f t="shared" si="1"/>
        <v>95.702415349887133</v>
      </c>
      <c r="P27" s="1">
        <v>5.0414680000000001</v>
      </c>
      <c r="Q27" s="1">
        <v>5.36</v>
      </c>
      <c r="R27" s="1">
        <v>94.057238805970144</v>
      </c>
      <c r="S27" s="1">
        <v>5.1077966999999997</v>
      </c>
      <c r="T27" s="1">
        <v>5.45</v>
      </c>
      <c r="U27" s="1">
        <v>93.721040366972474</v>
      </c>
    </row>
    <row r="28" spans="3:32" x14ac:dyDescent="0.25">
      <c r="C28" s="1">
        <v>3.6480381</v>
      </c>
      <c r="D28" s="1">
        <v>3.54</v>
      </c>
      <c r="E28" s="1">
        <f t="shared" si="0"/>
        <v>97.038460206871207</v>
      </c>
      <c r="F28" s="1">
        <v>7.6950000000000003</v>
      </c>
      <c r="G28" s="1">
        <v>8.58</v>
      </c>
      <c r="H28" s="1">
        <v>89.685314685314694</v>
      </c>
      <c r="I28" s="1">
        <v>5.2368740000000003</v>
      </c>
      <c r="J28" s="1">
        <v>5.12</v>
      </c>
      <c r="K28" s="1">
        <v>97.768248768253727</v>
      </c>
      <c r="M28" s="1">
        <v>4.1308974999999997</v>
      </c>
      <c r="N28" s="1">
        <v>4.3499999999999996</v>
      </c>
      <c r="O28" s="1">
        <f t="shared" si="1"/>
        <v>94.963160919540229</v>
      </c>
      <c r="P28" s="1">
        <v>4.8990463999999996</v>
      </c>
      <c r="Q28" s="1">
        <v>5.24</v>
      </c>
      <c r="R28" s="1">
        <v>93.493251908396928</v>
      </c>
      <c r="S28" s="1">
        <v>5.2257794999999998</v>
      </c>
      <c r="T28" s="1">
        <v>5.55</v>
      </c>
      <c r="U28" s="1">
        <v>94.158189189189187</v>
      </c>
    </row>
    <row r="29" spans="3:32" x14ac:dyDescent="0.25">
      <c r="C29" s="1">
        <v>4.2341413000000001</v>
      </c>
      <c r="D29" s="1">
        <v>4.2699999999999996</v>
      </c>
      <c r="E29" s="1">
        <f xml:space="preserve"> (C29 / D29) * 100</f>
        <v>99.160217798594857</v>
      </c>
      <c r="F29" s="1">
        <v>5.0061916999999996</v>
      </c>
      <c r="G29" s="1">
        <v>5.13</v>
      </c>
      <c r="H29" s="1">
        <v>97.586582846003893</v>
      </c>
      <c r="I29" s="1">
        <v>5.7641140000000002</v>
      </c>
      <c r="J29" s="1">
        <v>5.83</v>
      </c>
      <c r="K29" s="1">
        <v>98.869879931389377</v>
      </c>
      <c r="M29" s="1">
        <v>3.9799826</v>
      </c>
      <c r="N29" s="1">
        <v>4.12</v>
      </c>
      <c r="O29" s="1">
        <f t="shared" si="1"/>
        <v>96.601519417475728</v>
      </c>
      <c r="P29" s="1">
        <v>5.0550885000000001</v>
      </c>
      <c r="Q29" s="1">
        <v>5.48</v>
      </c>
      <c r="R29" s="1">
        <v>92.246140510948905</v>
      </c>
      <c r="S29" s="1">
        <v>4.0243025000000001</v>
      </c>
      <c r="T29" s="1">
        <v>4.3</v>
      </c>
      <c r="U29" s="1">
        <v>93.588430232558153</v>
      </c>
    </row>
    <row r="30" spans="3:32" x14ac:dyDescent="0.25">
      <c r="C30" s="1">
        <v>4.7523119999999999</v>
      </c>
      <c r="D30" s="1">
        <v>5.03</v>
      </c>
      <c r="E30" s="1">
        <f t="shared" ref="E30" si="6" xml:space="preserve"> (C30 / D30) * 100</f>
        <v>94.479363817097408</v>
      </c>
      <c r="F30" s="1">
        <v>5.0057499999999999</v>
      </c>
      <c r="G30" s="1">
        <v>5.12</v>
      </c>
      <c r="H30" s="1">
        <v>97.7685546875</v>
      </c>
      <c r="I30" s="4" t="s">
        <v>4</v>
      </c>
      <c r="J30" s="4"/>
      <c r="K30" s="4">
        <f xml:space="preserve"> AVERAGE(E13:E30, H13:H30, K13:K29)</f>
        <v>94.096696564807175</v>
      </c>
      <c r="M30" s="4" t="s">
        <v>4</v>
      </c>
      <c r="N30" s="16">
        <f xml:space="preserve"> AVERAGE(O13:O29)</f>
        <v>94.310807468905509</v>
      </c>
      <c r="O30" s="16"/>
      <c r="P30" s="16"/>
      <c r="Q30" s="16"/>
      <c r="R30" s="16"/>
      <c r="S30" s="16"/>
      <c r="T30" s="16"/>
      <c r="U30" s="16"/>
    </row>
    <row r="31" spans="3:32" x14ac:dyDescent="0.25">
      <c r="F31" s="3"/>
      <c r="G31" s="3"/>
      <c r="H31" s="3"/>
      <c r="I31" s="3"/>
      <c r="J31" s="3"/>
    </row>
    <row r="32" spans="3:32" x14ac:dyDescent="0.25">
      <c r="F32" s="3"/>
      <c r="G32" s="3"/>
      <c r="H32" s="3"/>
      <c r="I32" s="3"/>
      <c r="J32" s="3"/>
    </row>
    <row r="33" spans="6:10" x14ac:dyDescent="0.25">
      <c r="F33" s="3"/>
      <c r="G33" s="3"/>
      <c r="H33" s="3"/>
      <c r="I33" s="3"/>
      <c r="J33" s="3"/>
    </row>
    <row r="34" spans="6:10" x14ac:dyDescent="0.25">
      <c r="F34" s="3"/>
      <c r="G34" s="3"/>
      <c r="H34" s="3"/>
      <c r="I34" s="3"/>
      <c r="J34" s="3"/>
    </row>
    <row r="35" spans="6:10" x14ac:dyDescent="0.25">
      <c r="F35" s="3"/>
      <c r="G35" s="3"/>
      <c r="H35" s="3"/>
      <c r="I35" s="3"/>
      <c r="J35" s="3"/>
    </row>
    <row r="36" spans="6:10" x14ac:dyDescent="0.25">
      <c r="F36" s="3"/>
      <c r="G36" s="3"/>
      <c r="H36" s="3"/>
      <c r="I36" s="3"/>
      <c r="J36" s="3"/>
    </row>
    <row r="37" spans="6:10" x14ac:dyDescent="0.25">
      <c r="F37" s="3"/>
      <c r="G37" s="3"/>
      <c r="H37" s="3"/>
      <c r="I37" s="3"/>
      <c r="J37" s="3"/>
    </row>
    <row r="38" spans="6:10" x14ac:dyDescent="0.25">
      <c r="F38" s="3"/>
      <c r="G38" s="3"/>
      <c r="H38" s="3"/>
      <c r="I38" s="3"/>
      <c r="J38" s="3"/>
    </row>
    <row r="39" spans="6:10" x14ac:dyDescent="0.25">
      <c r="F39" s="3"/>
      <c r="G39" s="3"/>
      <c r="H39" s="3"/>
      <c r="I39" s="3"/>
      <c r="J39" s="3"/>
    </row>
    <row r="40" spans="6:10" x14ac:dyDescent="0.25">
      <c r="F40" s="3"/>
      <c r="G40" s="3"/>
      <c r="H40" s="3"/>
      <c r="I40" s="3"/>
      <c r="J40" s="3"/>
    </row>
    <row r="41" spans="6:10" x14ac:dyDescent="0.25">
      <c r="F41" s="3"/>
      <c r="G41" s="3"/>
      <c r="H41" s="3"/>
      <c r="I41" s="3"/>
      <c r="J41" s="3"/>
    </row>
    <row r="42" spans="6:10" x14ac:dyDescent="0.25">
      <c r="F42" s="3"/>
      <c r="G42" s="3"/>
      <c r="H42" s="3"/>
      <c r="I42" s="3"/>
      <c r="J42" s="3"/>
    </row>
    <row r="43" spans="6:10" x14ac:dyDescent="0.25">
      <c r="F43" s="3"/>
      <c r="G43" s="3"/>
      <c r="H43" s="3"/>
      <c r="I43" s="3"/>
      <c r="J43" s="3"/>
    </row>
    <row r="44" spans="6:10" x14ac:dyDescent="0.25">
      <c r="F44" s="3"/>
      <c r="G44" s="3"/>
      <c r="H44" s="3"/>
      <c r="I44" s="3"/>
      <c r="J44" s="3"/>
    </row>
    <row r="45" spans="6:10" x14ac:dyDescent="0.25">
      <c r="F45" s="3"/>
      <c r="G45" s="3"/>
      <c r="H45" s="3"/>
      <c r="I45" s="3"/>
      <c r="J45" s="3"/>
    </row>
    <row r="46" spans="6:10" x14ac:dyDescent="0.25">
      <c r="F46" s="3"/>
      <c r="G46" s="3"/>
      <c r="H46" s="3"/>
      <c r="I46" s="3"/>
      <c r="J46" s="3"/>
    </row>
    <row r="47" spans="6:10" x14ac:dyDescent="0.25">
      <c r="F47" s="3"/>
      <c r="G47" s="3"/>
      <c r="H47" s="3"/>
      <c r="I47" s="3"/>
      <c r="J47" s="3"/>
    </row>
    <row r="48" spans="6:10" x14ac:dyDescent="0.25">
      <c r="F48" s="3"/>
      <c r="G48" s="3"/>
      <c r="H48" s="3"/>
      <c r="I48" s="3"/>
      <c r="J48" s="3"/>
    </row>
    <row r="49" spans="6:11" x14ac:dyDescent="0.25">
      <c r="F49" s="3"/>
      <c r="G49" s="3"/>
      <c r="H49" s="3"/>
      <c r="I49" s="3"/>
      <c r="J49" s="3"/>
    </row>
    <row r="50" spans="6:11" x14ac:dyDescent="0.25">
      <c r="I50" s="3"/>
      <c r="J50" s="3"/>
    </row>
    <row r="51" spans="6:11" x14ac:dyDescent="0.25">
      <c r="I51" s="3"/>
      <c r="J51" s="3"/>
    </row>
    <row r="52" spans="6:11" x14ac:dyDescent="0.25">
      <c r="I52" s="3"/>
      <c r="J52" s="3"/>
    </row>
    <row r="53" spans="6:11" x14ac:dyDescent="0.25">
      <c r="I53" s="3"/>
      <c r="J53" s="3"/>
    </row>
    <row r="54" spans="6:11" x14ac:dyDescent="0.25">
      <c r="I54" s="3"/>
      <c r="J54" s="3"/>
    </row>
    <row r="55" spans="6:11" x14ac:dyDescent="0.25">
      <c r="I55" s="3"/>
      <c r="J55" s="3"/>
    </row>
    <row r="56" spans="6:11" x14ac:dyDescent="0.25">
      <c r="I56" s="3"/>
      <c r="J56" s="3"/>
    </row>
    <row r="57" spans="6:11" x14ac:dyDescent="0.25">
      <c r="I57" s="3"/>
      <c r="J57" s="3"/>
      <c r="K57" s="3"/>
    </row>
    <row r="58" spans="6:11" x14ac:dyDescent="0.25">
      <c r="I58" s="3"/>
      <c r="J58" s="3"/>
    </row>
    <row r="59" spans="6:11" x14ac:dyDescent="0.25">
      <c r="I59" s="3"/>
      <c r="J59" s="3"/>
    </row>
    <row r="60" spans="6:11" x14ac:dyDescent="0.25">
      <c r="I60" s="3"/>
      <c r="J60" s="3"/>
    </row>
    <row r="61" spans="6:11" x14ac:dyDescent="0.25">
      <c r="I61" s="3"/>
      <c r="J61" s="3"/>
    </row>
    <row r="62" spans="6:11" x14ac:dyDescent="0.25">
      <c r="I62" s="3"/>
      <c r="J62" s="3"/>
    </row>
    <row r="63" spans="6:11" x14ac:dyDescent="0.25">
      <c r="I63" s="3"/>
      <c r="J63" s="3"/>
    </row>
    <row r="64" spans="6:11" x14ac:dyDescent="0.25">
      <c r="I64" s="3"/>
      <c r="J64" s="3"/>
    </row>
    <row r="65" spans="9:10" x14ac:dyDescent="0.25">
      <c r="I65" s="3"/>
      <c r="J65" s="3"/>
    </row>
  </sheetData>
  <mergeCells count="4">
    <mergeCell ref="C2:K2"/>
    <mergeCell ref="M2:U2"/>
    <mergeCell ref="N30:U30"/>
    <mergeCell ref="X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9EF8-B939-432E-8BF7-024DDFB82FF7}">
  <dimension ref="B1:W23"/>
  <sheetViews>
    <sheetView tabSelected="1" topLeftCell="S16" workbookViewId="0">
      <selection activeCell="V31" sqref="V31"/>
    </sheetView>
  </sheetViews>
  <sheetFormatPr defaultRowHeight="15" x14ac:dyDescent="0.25"/>
  <cols>
    <col min="2" max="2" width="14.28515625" style="9" customWidth="1"/>
    <col min="3" max="3" width="12.28515625" customWidth="1"/>
    <col min="5" max="5" width="14" customWidth="1"/>
    <col min="6" max="6" width="11.28515625" customWidth="1"/>
    <col min="10" max="10" width="14.140625" customWidth="1"/>
    <col min="11" max="11" width="11.42578125" customWidth="1"/>
    <col min="13" max="13" width="14.28515625" customWidth="1"/>
    <col min="14" max="14" width="11.28515625" customWidth="1"/>
    <col min="18" max="18" width="19" customWidth="1"/>
    <col min="19" max="19" width="12" customWidth="1"/>
    <col min="21" max="21" width="14.7109375" customWidth="1"/>
    <col min="22" max="22" width="11.85546875" bestFit="1" customWidth="1"/>
  </cols>
  <sheetData>
    <row r="1" spans="2:23" x14ac:dyDescent="0.25">
      <c r="B1" s="17" t="s">
        <v>8</v>
      </c>
      <c r="C1" s="17"/>
      <c r="D1" s="17"/>
      <c r="E1" s="17"/>
      <c r="F1" s="17"/>
      <c r="G1" s="17"/>
      <c r="J1" s="18" t="s">
        <v>9</v>
      </c>
      <c r="K1" s="18"/>
      <c r="L1" s="18"/>
      <c r="M1" s="18"/>
      <c r="N1" s="18"/>
      <c r="O1" s="18"/>
      <c r="R1" s="18" t="s">
        <v>12</v>
      </c>
      <c r="S1" s="18"/>
      <c r="T1" s="18"/>
      <c r="U1" s="18"/>
      <c r="V1" s="18"/>
      <c r="W1" s="18"/>
    </row>
    <row r="2" spans="2:23" x14ac:dyDescent="0.25">
      <c r="B2" s="13" t="s">
        <v>1</v>
      </c>
      <c r="C2" s="5" t="s">
        <v>6</v>
      </c>
      <c r="D2" s="5" t="s">
        <v>3</v>
      </c>
      <c r="E2" s="5" t="s">
        <v>1</v>
      </c>
      <c r="F2" s="5" t="s">
        <v>6</v>
      </c>
      <c r="G2" s="5" t="s">
        <v>3</v>
      </c>
      <c r="J2" s="6" t="s">
        <v>1</v>
      </c>
      <c r="K2" s="6" t="s">
        <v>6</v>
      </c>
      <c r="L2" s="6" t="s">
        <v>3</v>
      </c>
      <c r="M2" s="6" t="s">
        <v>1</v>
      </c>
      <c r="N2" s="6" t="s">
        <v>6</v>
      </c>
      <c r="O2" s="6" t="s">
        <v>3</v>
      </c>
      <c r="R2" s="6" t="s">
        <v>10</v>
      </c>
      <c r="S2" s="6" t="s">
        <v>11</v>
      </c>
      <c r="T2" s="6" t="s">
        <v>3</v>
      </c>
      <c r="U2" s="6" t="s">
        <v>1</v>
      </c>
      <c r="V2" s="6" t="s">
        <v>6</v>
      </c>
      <c r="W2" s="6" t="s">
        <v>3</v>
      </c>
    </row>
    <row r="3" spans="2:23" x14ac:dyDescent="0.25">
      <c r="B3" s="10">
        <v>3.8449616</v>
      </c>
      <c r="C3" s="8">
        <v>1.7632252799999999</v>
      </c>
      <c r="D3" s="1">
        <f xml:space="preserve"> (C3 / B3) * 100</f>
        <v>45.858072548760951</v>
      </c>
      <c r="E3" s="11">
        <v>5.0926330000000002</v>
      </c>
      <c r="F3" s="11">
        <v>2.8538800900000001</v>
      </c>
      <c r="G3" s="1">
        <f xml:space="preserve"> (F3 / E3) * 100</f>
        <v>56.039382574789897</v>
      </c>
      <c r="J3" s="1">
        <v>2.8438987999999998</v>
      </c>
      <c r="K3" s="1">
        <v>2.4</v>
      </c>
      <c r="L3" s="1">
        <f xml:space="preserve"> (K3 / J3) * 100</f>
        <v>84.391188603476337</v>
      </c>
      <c r="M3" s="1">
        <v>3.5290859999999999</v>
      </c>
      <c r="N3" s="1">
        <v>3.3</v>
      </c>
      <c r="O3" s="1">
        <f xml:space="preserve"> (N3 / M3) * 100</f>
        <v>93.508630846627142</v>
      </c>
      <c r="R3" s="1">
        <v>0.67064035</v>
      </c>
      <c r="S3" s="1">
        <v>0.53</v>
      </c>
      <c r="T3" s="1">
        <f xml:space="preserve"> (S3 / R3) * 100</f>
        <v>79.028945991692865</v>
      </c>
      <c r="U3" s="1">
        <v>0.67919879999999999</v>
      </c>
      <c r="V3" s="1">
        <v>0.51</v>
      </c>
      <c r="W3" s="1">
        <f xml:space="preserve"> (V3 / U3) * 100</f>
        <v>75.088471887759525</v>
      </c>
    </row>
    <row r="4" spans="2:23" x14ac:dyDescent="0.25">
      <c r="B4" s="10">
        <v>3.8333469999999998</v>
      </c>
      <c r="C4" s="11">
        <v>1.6996037500000001</v>
      </c>
      <c r="D4" s="1">
        <f t="shared" ref="D4:D22" si="0" xml:space="preserve"> (C4 / B4) * 100</f>
        <v>44.337331058211014</v>
      </c>
      <c r="E4" s="11">
        <v>5.1001972999999996</v>
      </c>
      <c r="F4" s="11">
        <v>2.8993240400000002</v>
      </c>
      <c r="G4" s="1">
        <f t="shared" ref="G4:G22" si="1" xml:space="preserve"> (F4 / E4) * 100</f>
        <v>56.847291770457595</v>
      </c>
      <c r="J4" s="1">
        <v>2.8391263000000002</v>
      </c>
      <c r="K4" s="1">
        <v>2.4</v>
      </c>
      <c r="L4" s="1">
        <f t="shared" ref="L4:L23" si="2" xml:space="preserve"> (K4 / J4) * 100</f>
        <v>84.533048071866318</v>
      </c>
      <c r="M4" s="1">
        <v>3.494904</v>
      </c>
      <c r="N4" s="1">
        <v>3.1</v>
      </c>
      <c r="O4" s="1">
        <f t="shared" ref="O4:O22" si="3" xml:space="preserve"> (N4 / M4) * 100</f>
        <v>88.700576610974153</v>
      </c>
      <c r="R4" s="1">
        <v>0.69346063999999996</v>
      </c>
      <c r="S4" s="1">
        <v>0.55000000000000004</v>
      </c>
      <c r="T4" s="1">
        <f t="shared" ref="T4:T23" si="4" xml:space="preserve"> (S4 / R4) * 100</f>
        <v>79.312360107417206</v>
      </c>
      <c r="U4" s="1">
        <v>0.68640749999999995</v>
      </c>
      <c r="V4" s="1">
        <v>0.46</v>
      </c>
      <c r="W4" s="1">
        <f t="shared" ref="W4:W22" si="5" xml:space="preserve"> (V4 / U4) * 100</f>
        <v>67.015584765609361</v>
      </c>
    </row>
    <row r="5" spans="2:23" x14ac:dyDescent="0.25">
      <c r="B5" s="10">
        <v>3.8276767999999999</v>
      </c>
      <c r="C5" s="11">
        <v>1.8813795499999999</v>
      </c>
      <c r="D5" s="1">
        <f t="shared" si="0"/>
        <v>49.151996061945461</v>
      </c>
      <c r="E5" s="11">
        <v>5.1147632999999999</v>
      </c>
      <c r="F5" s="11">
        <v>2.9265904100000002</v>
      </c>
      <c r="G5" s="1">
        <f t="shared" si="1"/>
        <v>57.218491616220057</v>
      </c>
      <c r="J5" s="1">
        <v>2.9043179000000001</v>
      </c>
      <c r="K5" s="1">
        <v>2.7</v>
      </c>
      <c r="L5" s="1">
        <f t="shared" si="2"/>
        <v>92.965029757933877</v>
      </c>
      <c r="M5" s="1">
        <v>3.4141414000000001</v>
      </c>
      <c r="N5" s="1">
        <v>2.9</v>
      </c>
      <c r="O5" s="1">
        <f t="shared" si="3"/>
        <v>84.940828754192779</v>
      </c>
      <c r="R5" s="1">
        <v>0.72551394000000002</v>
      </c>
      <c r="S5" s="1">
        <v>0.61</v>
      </c>
      <c r="T5" s="1">
        <f t="shared" si="4"/>
        <v>84.078329356428355</v>
      </c>
      <c r="U5" s="1">
        <v>0.68421655999999997</v>
      </c>
      <c r="V5" s="1">
        <v>0.43</v>
      </c>
      <c r="W5" s="1">
        <f t="shared" si="5"/>
        <v>62.84559964465052</v>
      </c>
    </row>
    <row r="6" spans="2:23" x14ac:dyDescent="0.25">
      <c r="B6" s="10">
        <v>3.8275974000000001</v>
      </c>
      <c r="C6" s="11">
        <v>1.7632252799999999</v>
      </c>
      <c r="D6" s="1">
        <f t="shared" si="0"/>
        <v>46.066111341804131</v>
      </c>
      <c r="E6" s="11">
        <v>5.0833919999999999</v>
      </c>
      <c r="F6" s="11">
        <v>2.8266137200000001</v>
      </c>
      <c r="G6" s="1">
        <f t="shared" si="1"/>
        <v>55.604874068338631</v>
      </c>
      <c r="J6" s="1">
        <v>2.9574573000000002</v>
      </c>
      <c r="K6" s="1">
        <v>2.7</v>
      </c>
      <c r="L6" s="1">
        <f t="shared" si="2"/>
        <v>91.294640162682995</v>
      </c>
      <c r="M6" s="1">
        <v>3.3692527000000001</v>
      </c>
      <c r="N6" s="1">
        <v>3</v>
      </c>
      <c r="O6" s="1">
        <f t="shared" si="3"/>
        <v>89.040516313899516</v>
      </c>
      <c r="R6" s="1">
        <v>0.75875526999999998</v>
      </c>
      <c r="S6" s="1">
        <v>0.53</v>
      </c>
      <c r="T6" s="1">
        <f t="shared" si="4"/>
        <v>69.851244657582413</v>
      </c>
      <c r="U6" s="1">
        <v>0.67774970000000001</v>
      </c>
      <c r="V6" s="1">
        <v>0.41</v>
      </c>
      <c r="W6" s="1">
        <f t="shared" si="5"/>
        <v>60.494309329830756</v>
      </c>
    </row>
    <row r="7" spans="2:23" x14ac:dyDescent="0.25">
      <c r="B7" s="10">
        <v>3.8401976000000002</v>
      </c>
      <c r="C7" s="11">
        <v>1.9722674499999999</v>
      </c>
      <c r="D7" s="1">
        <f t="shared" si="0"/>
        <v>51.358488688186242</v>
      </c>
      <c r="E7" s="11">
        <v>5.0227310000000003</v>
      </c>
      <c r="F7" s="11">
        <v>2.6902818700000002</v>
      </c>
      <c r="G7" s="1">
        <f t="shared" si="1"/>
        <v>53.562133229910181</v>
      </c>
      <c r="J7" s="1">
        <v>2.9111953000000002</v>
      </c>
      <c r="K7" s="1">
        <v>2.2000000000000002</v>
      </c>
      <c r="L7" s="1">
        <f t="shared" si="2"/>
        <v>75.570333601459168</v>
      </c>
      <c r="M7" s="1">
        <v>3.3326099999999999</v>
      </c>
      <c r="N7" s="1">
        <v>2.9</v>
      </c>
      <c r="O7" s="1">
        <f t="shared" si="3"/>
        <v>87.018883097632184</v>
      </c>
      <c r="R7" s="1">
        <v>0.78048569999999995</v>
      </c>
      <c r="S7" s="1">
        <v>0.53</v>
      </c>
      <c r="T7" s="1">
        <f t="shared" si="4"/>
        <v>67.906433135161876</v>
      </c>
      <c r="U7" s="1">
        <v>0.65394470000000005</v>
      </c>
      <c r="V7" s="1">
        <v>0.35</v>
      </c>
      <c r="W7" s="1">
        <f t="shared" si="5"/>
        <v>53.52134515349691</v>
      </c>
    </row>
    <row r="8" spans="2:23" x14ac:dyDescent="0.25">
      <c r="B8" s="10">
        <v>3.9575520000000002</v>
      </c>
      <c r="C8" s="11">
        <v>2.96294557</v>
      </c>
      <c r="D8" s="1">
        <f t="shared" si="0"/>
        <v>74.868139951161723</v>
      </c>
      <c r="E8" s="11">
        <v>4.9475220000000002</v>
      </c>
      <c r="F8" s="11">
        <v>2.7175482400000002</v>
      </c>
      <c r="G8" s="1">
        <f t="shared" si="1"/>
        <v>54.927461464547299</v>
      </c>
      <c r="J8" s="1">
        <v>2.9252967999999999</v>
      </c>
      <c r="K8" s="1">
        <v>2.4</v>
      </c>
      <c r="L8" s="1">
        <f t="shared" si="2"/>
        <v>82.042957145408295</v>
      </c>
      <c r="M8" s="1">
        <v>3.3225069999999999</v>
      </c>
      <c r="N8" s="1">
        <v>2.8</v>
      </c>
      <c r="O8" s="1">
        <f t="shared" si="3"/>
        <v>84.27371259112472</v>
      </c>
      <c r="R8" s="1">
        <v>0.78463210000000005</v>
      </c>
      <c r="S8" s="1">
        <v>0.54</v>
      </c>
      <c r="T8" s="1">
        <f t="shared" si="4"/>
        <v>68.822063231927416</v>
      </c>
      <c r="U8" s="1">
        <v>0.62493790000000005</v>
      </c>
      <c r="V8" s="1">
        <v>0.35</v>
      </c>
      <c r="W8" s="1">
        <f t="shared" si="5"/>
        <v>56.005564712909873</v>
      </c>
    </row>
    <row r="9" spans="2:23" x14ac:dyDescent="0.25">
      <c r="B9" s="10">
        <v>4.1639689999999998</v>
      </c>
      <c r="C9" s="11">
        <v>2.5630388100000001</v>
      </c>
      <c r="D9" s="1">
        <f t="shared" si="0"/>
        <v>61.552783173938138</v>
      </c>
      <c r="E9" s="11">
        <v>4.9271436</v>
      </c>
      <c r="F9" s="11">
        <v>2.7629921899999998</v>
      </c>
      <c r="G9" s="1">
        <f t="shared" si="1"/>
        <v>56.076956839658578</v>
      </c>
      <c r="J9" s="1">
        <v>2.9432909999999999</v>
      </c>
      <c r="K9" s="1">
        <v>2.2999999999999998</v>
      </c>
      <c r="L9" s="1">
        <f t="shared" si="2"/>
        <v>78.143819282564991</v>
      </c>
      <c r="M9" s="1">
        <v>3.3065180000000001</v>
      </c>
      <c r="N9" s="1">
        <v>2.9</v>
      </c>
      <c r="O9" s="1">
        <f t="shared" si="3"/>
        <v>87.705556116736687</v>
      </c>
      <c r="R9" s="1">
        <v>0.777999</v>
      </c>
      <c r="S9" s="1">
        <v>0.52</v>
      </c>
      <c r="T9" s="1">
        <f t="shared" si="4"/>
        <v>66.838132182689179</v>
      </c>
      <c r="U9" s="1">
        <v>0.59475964000000003</v>
      </c>
      <c r="V9" s="1">
        <v>0.35</v>
      </c>
      <c r="W9" s="1">
        <f t="shared" si="5"/>
        <v>58.847301743608547</v>
      </c>
    </row>
    <row r="10" spans="2:23" x14ac:dyDescent="0.25">
      <c r="B10" s="10">
        <v>4.3472284999999999</v>
      </c>
      <c r="C10" s="11">
        <v>2.6266603399999999</v>
      </c>
      <c r="D10" s="1">
        <f t="shared" si="0"/>
        <v>60.421492452030066</v>
      </c>
      <c r="E10" s="11">
        <v>4.9659003999999998</v>
      </c>
      <c r="F10" s="11">
        <v>3.1447213700000001</v>
      </c>
      <c r="G10" s="1">
        <f t="shared" si="1"/>
        <v>63.326307752769274</v>
      </c>
      <c r="J10" s="1">
        <v>2.9384644</v>
      </c>
      <c r="K10" s="1">
        <v>2.5</v>
      </c>
      <c r="L10" s="1">
        <f t="shared" si="2"/>
        <v>85.078451180147013</v>
      </c>
      <c r="M10" s="1">
        <v>3.2948472</v>
      </c>
      <c r="N10" s="1">
        <v>3.1</v>
      </c>
      <c r="O10" s="1">
        <f t="shared" si="3"/>
        <v>94.08630542867057</v>
      </c>
      <c r="R10" s="1">
        <v>0.75661385000000003</v>
      </c>
      <c r="S10" s="1">
        <v>0.46</v>
      </c>
      <c r="T10" s="1">
        <f t="shared" si="4"/>
        <v>60.797195293213314</v>
      </c>
      <c r="U10" s="1">
        <v>0.57794400000000001</v>
      </c>
      <c r="V10" s="1">
        <v>0.41</v>
      </c>
      <c r="W10" s="1">
        <f t="shared" si="5"/>
        <v>70.941129244355849</v>
      </c>
    </row>
    <row r="11" spans="2:23" x14ac:dyDescent="0.25">
      <c r="B11" s="10">
        <v>4.4434760000000004</v>
      </c>
      <c r="C11" s="11">
        <v>2.7629921899999998</v>
      </c>
      <c r="D11" s="1">
        <f t="shared" si="0"/>
        <v>62.180873487332875</v>
      </c>
      <c r="E11" s="11">
        <v>5.0330677000000001</v>
      </c>
      <c r="F11" s="11">
        <v>3.04474468</v>
      </c>
      <c r="G11" s="1">
        <f t="shared" si="1"/>
        <v>60.49480876245714</v>
      </c>
      <c r="J11" s="1">
        <v>2.9638890999999998</v>
      </c>
      <c r="K11" s="1">
        <v>2.6</v>
      </c>
      <c r="L11" s="1">
        <f t="shared" si="2"/>
        <v>87.722580443377595</v>
      </c>
      <c r="M11" s="1">
        <v>3.3718664999999999</v>
      </c>
      <c r="N11" s="1">
        <v>3.1</v>
      </c>
      <c r="O11" s="1">
        <f t="shared" si="3"/>
        <v>91.937210444126421</v>
      </c>
      <c r="R11" s="1">
        <v>0.73848325000000004</v>
      </c>
      <c r="S11" s="1">
        <v>0.55000000000000004</v>
      </c>
      <c r="T11" s="1">
        <f t="shared" si="4"/>
        <v>74.476976965963686</v>
      </c>
      <c r="U11" s="1">
        <v>0.56718429999999997</v>
      </c>
      <c r="V11" s="1">
        <v>0.47</v>
      </c>
      <c r="W11" s="1">
        <f t="shared" si="5"/>
        <v>82.865481290649271</v>
      </c>
    </row>
    <row r="12" spans="2:23" x14ac:dyDescent="0.25">
      <c r="B12" s="10">
        <v>4.5213203000000002</v>
      </c>
      <c r="C12" s="11">
        <v>2.8538800900000001</v>
      </c>
      <c r="D12" s="1">
        <f t="shared" si="0"/>
        <v>63.120502433769175</v>
      </c>
      <c r="E12" s="11">
        <v>5.0692053000000001</v>
      </c>
      <c r="F12" s="11">
        <v>3.1265437899999999</v>
      </c>
      <c r="G12" s="1">
        <f t="shared" si="1"/>
        <v>61.677198001824863</v>
      </c>
      <c r="J12" s="1">
        <v>2.9829998</v>
      </c>
      <c r="K12" s="1">
        <v>2.2999999999999998</v>
      </c>
      <c r="L12" s="1">
        <f t="shared" si="2"/>
        <v>77.103592162493612</v>
      </c>
      <c r="M12" s="1">
        <v>3.3891406000000002</v>
      </c>
      <c r="N12" s="1">
        <v>3.2</v>
      </c>
      <c r="O12" s="1">
        <f t="shared" si="3"/>
        <v>94.419216482196106</v>
      </c>
      <c r="R12" s="1">
        <v>0.72989879999999996</v>
      </c>
      <c r="S12" s="1">
        <v>0.51</v>
      </c>
      <c r="T12" s="1">
        <f t="shared" si="4"/>
        <v>69.872700160625016</v>
      </c>
      <c r="U12" s="1">
        <v>0.58833210000000002</v>
      </c>
      <c r="V12" s="1">
        <v>0.51</v>
      </c>
      <c r="W12" s="1">
        <f t="shared" si="5"/>
        <v>86.685734128734438</v>
      </c>
    </row>
    <row r="13" spans="2:23" x14ac:dyDescent="0.25">
      <c r="B13" s="10">
        <v>4.5847110000000004</v>
      </c>
      <c r="C13" s="11">
        <v>2.7357258199999999</v>
      </c>
      <c r="D13" s="1">
        <f t="shared" si="0"/>
        <v>59.670627439766641</v>
      </c>
      <c r="E13" s="11">
        <v>5.1350365</v>
      </c>
      <c r="F13" s="11">
        <v>3.5082729700000002</v>
      </c>
      <c r="G13" s="1">
        <f t="shared" si="1"/>
        <v>68.320312231470993</v>
      </c>
      <c r="J13" s="1">
        <v>2.981001</v>
      </c>
      <c r="K13" s="1">
        <v>2.4</v>
      </c>
      <c r="L13" s="1">
        <f t="shared" si="2"/>
        <v>80.509869000379396</v>
      </c>
      <c r="M13" s="1">
        <v>3.3967489999999998</v>
      </c>
      <c r="N13" s="1">
        <v>3.1</v>
      </c>
      <c r="O13" s="1">
        <f t="shared" si="3"/>
        <v>91.263734824092097</v>
      </c>
      <c r="R13" s="1">
        <v>0.72415786999999998</v>
      </c>
      <c r="S13" s="1">
        <v>0.49</v>
      </c>
      <c r="T13" s="1">
        <f t="shared" si="4"/>
        <v>67.664803532412066</v>
      </c>
      <c r="U13" s="1">
        <v>0.62142277000000001</v>
      </c>
      <c r="V13" s="1">
        <v>0.46</v>
      </c>
      <c r="W13" s="1">
        <f t="shared" si="5"/>
        <v>74.023679563592438</v>
      </c>
    </row>
    <row r="14" spans="2:23" x14ac:dyDescent="0.25">
      <c r="B14" s="10">
        <v>4.7308054000000004</v>
      </c>
      <c r="C14" s="11">
        <v>3.6082496700000002</v>
      </c>
      <c r="D14" s="1">
        <f t="shared" si="0"/>
        <v>76.271361109040754</v>
      </c>
      <c r="E14" s="11">
        <v>5.2866929999999996</v>
      </c>
      <c r="F14" s="11">
        <v>3.7991142600000001</v>
      </c>
      <c r="G14" s="1">
        <f t="shared" si="1"/>
        <v>71.861828557096104</v>
      </c>
      <c r="J14" s="1">
        <v>2.9528743999999998</v>
      </c>
      <c r="K14" s="1">
        <v>2.8</v>
      </c>
      <c r="L14" s="1">
        <f t="shared" si="2"/>
        <v>94.822861412595131</v>
      </c>
      <c r="M14" s="1">
        <v>3.3882606000000002</v>
      </c>
      <c r="N14" s="1">
        <v>3</v>
      </c>
      <c r="O14" s="1">
        <f t="shared" si="3"/>
        <v>88.541005376032757</v>
      </c>
      <c r="R14" s="1">
        <v>0.71399694999999996</v>
      </c>
      <c r="S14" s="1">
        <v>0.44</v>
      </c>
      <c r="T14" s="1">
        <f t="shared" si="4"/>
        <v>61.624913103620408</v>
      </c>
      <c r="U14" s="1">
        <v>0.65231114999999995</v>
      </c>
      <c r="V14" s="1">
        <v>0.46</v>
      </c>
      <c r="W14" s="1">
        <f t="shared" si="5"/>
        <v>70.518494126614272</v>
      </c>
    </row>
    <row r="15" spans="2:23" x14ac:dyDescent="0.25">
      <c r="B15" s="10">
        <v>4.9258790000000001</v>
      </c>
      <c r="C15" s="11">
        <v>3.2628756399999999</v>
      </c>
      <c r="D15" s="1">
        <f t="shared" si="0"/>
        <v>66.239459799966653</v>
      </c>
      <c r="E15" s="11">
        <v>5.4179310000000003</v>
      </c>
      <c r="F15" s="11">
        <v>3.6264272499999999</v>
      </c>
      <c r="G15" s="1">
        <f t="shared" si="1"/>
        <v>66.933802774527763</v>
      </c>
      <c r="J15" s="1">
        <v>3.0293638999999999</v>
      </c>
      <c r="K15" s="1">
        <v>2.7</v>
      </c>
      <c r="L15" s="1">
        <f t="shared" si="2"/>
        <v>89.127621808657594</v>
      </c>
      <c r="M15" s="1">
        <v>3.3939713999999999</v>
      </c>
      <c r="N15" s="1">
        <v>3.1</v>
      </c>
      <c r="O15" s="1">
        <f t="shared" si="3"/>
        <v>91.338424360323131</v>
      </c>
      <c r="R15" s="1">
        <v>0.69857495999999997</v>
      </c>
      <c r="S15" s="1">
        <v>0.45</v>
      </c>
      <c r="T15" s="1">
        <f t="shared" si="4"/>
        <v>64.416852273090356</v>
      </c>
      <c r="U15" s="1">
        <v>0.67748059999999999</v>
      </c>
      <c r="V15" s="1">
        <v>0.51</v>
      </c>
      <c r="W15" s="1">
        <f t="shared" si="5"/>
        <v>75.278908355456977</v>
      </c>
    </row>
    <row r="16" spans="2:23" x14ac:dyDescent="0.25">
      <c r="B16" s="10">
        <v>5.0633534999999998</v>
      </c>
      <c r="C16" s="11">
        <v>3.2628756399999999</v>
      </c>
      <c r="D16" s="1">
        <f t="shared" si="0"/>
        <v>64.441000218531059</v>
      </c>
      <c r="E16" s="11">
        <v>5.5358749999999999</v>
      </c>
      <c r="F16" s="11">
        <v>3.61733846</v>
      </c>
      <c r="G16" s="1">
        <f t="shared" si="1"/>
        <v>65.343571883396933</v>
      </c>
      <c r="J16" s="1">
        <v>3.1158809999999999</v>
      </c>
      <c r="K16" s="1">
        <v>2.7</v>
      </c>
      <c r="L16" s="1">
        <f t="shared" si="2"/>
        <v>86.652859977643573</v>
      </c>
      <c r="M16" s="1">
        <v>3.3854264999999999</v>
      </c>
      <c r="N16" s="1">
        <v>3.1</v>
      </c>
      <c r="O16" s="1">
        <f t="shared" si="3"/>
        <v>91.568964796606878</v>
      </c>
      <c r="R16" s="1">
        <v>0.68408599999999997</v>
      </c>
      <c r="S16" s="1">
        <v>0.48</v>
      </c>
      <c r="T16" s="1">
        <f t="shared" si="4"/>
        <v>70.166616478045157</v>
      </c>
      <c r="U16" s="1">
        <v>0.69481919999999997</v>
      </c>
      <c r="V16" s="1">
        <v>0.48</v>
      </c>
      <c r="W16" s="1">
        <f t="shared" si="5"/>
        <v>69.082719648507123</v>
      </c>
    </row>
    <row r="17" spans="2:23" x14ac:dyDescent="0.25">
      <c r="B17" s="10">
        <v>5.1288524000000004</v>
      </c>
      <c r="C17" s="11">
        <v>3.2083428999999999</v>
      </c>
      <c r="D17" s="1">
        <f t="shared" si="0"/>
        <v>62.554791009388367</v>
      </c>
      <c r="E17" s="11">
        <v>5.5876273999999997</v>
      </c>
      <c r="F17" s="11">
        <v>3.5628057100000001</v>
      </c>
      <c r="G17" s="1">
        <f t="shared" si="1"/>
        <v>63.762406741723701</v>
      </c>
      <c r="J17" s="1">
        <v>3.1176499999999998</v>
      </c>
      <c r="K17" s="1">
        <v>2.7</v>
      </c>
      <c r="L17" s="1">
        <f t="shared" si="2"/>
        <v>86.603691883309551</v>
      </c>
      <c r="M17" s="1">
        <v>3.4618912000000002</v>
      </c>
      <c r="N17" s="1">
        <v>3.3</v>
      </c>
      <c r="O17" s="1">
        <f t="shared" si="3"/>
        <v>95.323619644661264</v>
      </c>
      <c r="R17" s="1">
        <v>0.67579924999999996</v>
      </c>
      <c r="S17" s="1">
        <v>0.47</v>
      </c>
      <c r="T17" s="1">
        <f t="shared" si="4"/>
        <v>69.54728049786975</v>
      </c>
      <c r="U17" s="1">
        <v>0.69541220000000004</v>
      </c>
      <c r="V17" s="1">
        <v>0.45</v>
      </c>
      <c r="W17" s="1">
        <f t="shared" si="5"/>
        <v>64.7098224621311</v>
      </c>
    </row>
    <row r="18" spans="2:23" x14ac:dyDescent="0.25">
      <c r="B18" s="10">
        <v>5.2256793999999998</v>
      </c>
      <c r="C18" s="11">
        <v>3.7627590999999998</v>
      </c>
      <c r="D18" s="1">
        <f t="shared" si="0"/>
        <v>72.005165491017294</v>
      </c>
      <c r="E18" s="11">
        <v>5.6263350000000001</v>
      </c>
      <c r="F18" s="11">
        <v>3.6536936199999999</v>
      </c>
      <c r="G18" s="1">
        <f t="shared" si="1"/>
        <v>64.939141021641973</v>
      </c>
      <c r="J18" s="1">
        <v>3.1102132999999998</v>
      </c>
      <c r="K18" s="1">
        <v>2.7</v>
      </c>
      <c r="L18" s="1">
        <f t="shared" si="2"/>
        <v>86.810766322682767</v>
      </c>
      <c r="M18" s="1">
        <v>3.5798527999999998</v>
      </c>
      <c r="N18" s="1">
        <v>3.5</v>
      </c>
      <c r="O18" s="1">
        <f t="shared" si="3"/>
        <v>97.76938314335159</v>
      </c>
      <c r="R18" s="1">
        <v>0.66984710000000003</v>
      </c>
      <c r="S18" s="1">
        <v>0.44</v>
      </c>
      <c r="T18" s="1">
        <f t="shared" si="4"/>
        <v>65.686632068721352</v>
      </c>
      <c r="U18" s="1">
        <v>0.68970180000000003</v>
      </c>
      <c r="V18" s="1">
        <v>0.47</v>
      </c>
      <c r="W18" s="1">
        <f t="shared" si="5"/>
        <v>68.145392690000222</v>
      </c>
    </row>
    <row r="19" spans="2:23" x14ac:dyDescent="0.25">
      <c r="B19" s="10">
        <v>5.3520737</v>
      </c>
      <c r="C19" s="11">
        <v>3.4082962800000001</v>
      </c>
      <c r="D19" s="1">
        <f t="shared" si="0"/>
        <v>63.681788985828057</v>
      </c>
      <c r="E19" s="8">
        <v>5.7070999999999996</v>
      </c>
      <c r="F19" s="11">
        <v>3.7627590999999998</v>
      </c>
      <c r="G19" s="1">
        <f t="shared" si="1"/>
        <v>65.931192724851513</v>
      </c>
      <c r="J19" s="1">
        <v>3.1034334000000001</v>
      </c>
      <c r="K19" s="1">
        <v>2.6</v>
      </c>
      <c r="L19" s="1">
        <f t="shared" si="2"/>
        <v>83.778179354517476</v>
      </c>
      <c r="M19" s="1">
        <v>3.6958519999999999</v>
      </c>
      <c r="N19" s="1">
        <v>3.2</v>
      </c>
      <c r="O19" s="1">
        <f t="shared" si="3"/>
        <v>86.583553670439201</v>
      </c>
      <c r="R19" s="1">
        <v>0.66725780000000001</v>
      </c>
      <c r="S19" s="1">
        <v>0.46</v>
      </c>
      <c r="T19" s="1">
        <f t="shared" si="4"/>
        <v>68.938871902284248</v>
      </c>
      <c r="U19" s="1">
        <v>0.67611133999999995</v>
      </c>
      <c r="V19" s="1">
        <v>0.38</v>
      </c>
      <c r="W19" s="1">
        <f t="shared" si="5"/>
        <v>56.203760759285601</v>
      </c>
    </row>
    <row r="20" spans="2:23" x14ac:dyDescent="0.25">
      <c r="B20" s="10">
        <v>5.3719825999999999</v>
      </c>
      <c r="C20" s="11">
        <v>2.9538567800000002</v>
      </c>
      <c r="D20" s="1">
        <f t="shared" si="0"/>
        <v>54.986343030969607</v>
      </c>
      <c r="E20" s="11">
        <v>5.8044840000000004</v>
      </c>
      <c r="F20" s="11">
        <v>3.4991841799999999</v>
      </c>
      <c r="G20" s="1">
        <f t="shared" si="1"/>
        <v>60.284155835385192</v>
      </c>
      <c r="J20" s="1">
        <v>3.2249498000000001</v>
      </c>
      <c r="K20" s="1">
        <v>3.2</v>
      </c>
      <c r="L20" s="1">
        <f t="shared" si="2"/>
        <v>99.226350748157387</v>
      </c>
      <c r="M20" s="1">
        <v>3.6666821999999999</v>
      </c>
      <c r="N20" s="1">
        <v>3.4</v>
      </c>
      <c r="O20" s="1">
        <f t="shared" si="3"/>
        <v>92.726879902490595</v>
      </c>
      <c r="R20" s="1">
        <v>0.6686415</v>
      </c>
      <c r="S20" s="1">
        <v>0.47</v>
      </c>
      <c r="T20" s="1">
        <f t="shared" si="4"/>
        <v>70.291778180086041</v>
      </c>
      <c r="U20" s="1">
        <v>0.65064244999999998</v>
      </c>
      <c r="V20" s="1">
        <v>0.36</v>
      </c>
      <c r="W20" s="1">
        <f t="shared" si="5"/>
        <v>55.329928134876539</v>
      </c>
    </row>
    <row r="21" spans="2:23" x14ac:dyDescent="0.25">
      <c r="B21" s="10">
        <v>5.2836432000000002</v>
      </c>
      <c r="C21" s="11">
        <v>2.67210429</v>
      </c>
      <c r="D21" s="1">
        <f t="shared" si="0"/>
        <v>50.573140328627787</v>
      </c>
      <c r="E21" s="11">
        <v>5.8785872000000001</v>
      </c>
      <c r="F21" s="11">
        <v>3.7445815200000001</v>
      </c>
      <c r="G21" s="1">
        <f t="shared" si="1"/>
        <v>63.698664196050373</v>
      </c>
      <c r="J21" s="1">
        <v>3.3607719999999999</v>
      </c>
      <c r="K21" s="1">
        <v>3.2</v>
      </c>
      <c r="L21" s="1">
        <f t="shared" si="2"/>
        <v>95.216218178442347</v>
      </c>
      <c r="M21" s="1">
        <v>3.6035721000000001</v>
      </c>
      <c r="N21" s="1">
        <v>3.1</v>
      </c>
      <c r="O21" s="1">
        <f t="shared" si="3"/>
        <v>86.025752058630928</v>
      </c>
      <c r="R21" s="1">
        <v>0.62475099999999995</v>
      </c>
      <c r="S21" s="1">
        <v>0.36</v>
      </c>
      <c r="T21" s="1">
        <f t="shared" si="4"/>
        <v>57.622956986063244</v>
      </c>
      <c r="U21" s="1">
        <v>0.54419655</v>
      </c>
      <c r="V21" s="1">
        <v>0.31</v>
      </c>
      <c r="W21" s="1">
        <f t="shared" si="5"/>
        <v>56.964712473829536</v>
      </c>
    </row>
    <row r="22" spans="2:23" x14ac:dyDescent="0.25">
      <c r="B22" s="10">
        <v>5.1611395</v>
      </c>
      <c r="C22" s="11">
        <v>2.6175715500000001</v>
      </c>
      <c r="D22" s="1">
        <f t="shared" si="0"/>
        <v>50.716930825062953</v>
      </c>
      <c r="E22" s="11">
        <v>5.6950063999999996</v>
      </c>
      <c r="F22" s="11">
        <v>2.67210429</v>
      </c>
      <c r="G22" s="1">
        <f t="shared" si="1"/>
        <v>46.920127956309237</v>
      </c>
      <c r="J22" s="1">
        <v>3.4976143999999998</v>
      </c>
      <c r="K22" s="1">
        <v>3.4</v>
      </c>
      <c r="L22" s="1">
        <f t="shared" si="2"/>
        <v>97.209114875556324</v>
      </c>
      <c r="M22" s="1">
        <v>3.5050693000000002</v>
      </c>
      <c r="N22" s="1">
        <v>3</v>
      </c>
      <c r="O22" s="1">
        <f t="shared" si="3"/>
        <v>85.590319141478872</v>
      </c>
      <c r="R22" s="1">
        <v>0.59969280000000003</v>
      </c>
      <c r="S22" s="1">
        <v>0.33</v>
      </c>
      <c r="T22" s="1">
        <f t="shared" si="4"/>
        <v>55.028174425305757</v>
      </c>
      <c r="U22" s="1">
        <v>0.51757133</v>
      </c>
      <c r="V22" s="1">
        <v>0.27</v>
      </c>
      <c r="W22" s="1">
        <f t="shared" si="5"/>
        <v>52.166722604206072</v>
      </c>
    </row>
    <row r="23" spans="2:23" x14ac:dyDescent="0.25">
      <c r="B23" s="12">
        <v>5.454542</v>
      </c>
      <c r="C23" s="1">
        <v>2.1449544600000001</v>
      </c>
      <c r="D23" s="1">
        <v>39.324190005320339</v>
      </c>
      <c r="E23" s="4" t="s">
        <v>4</v>
      </c>
      <c r="F23" s="4"/>
      <c r="G23" s="4">
        <f xml:space="preserve"> AVERAGE(D3:D23, G3:G22)</f>
        <v>59.345139010831382</v>
      </c>
      <c r="J23" s="1">
        <v>3.5414819999999998</v>
      </c>
      <c r="K23" s="1">
        <v>3.3</v>
      </c>
      <c r="L23" s="1">
        <f t="shared" si="2"/>
        <v>93.181329172363434</v>
      </c>
      <c r="M23" s="4" t="s">
        <v>4</v>
      </c>
      <c r="N23" s="4"/>
      <c r="O23" s="4">
        <f xml:space="preserve"> AVERAGE(L3:L23, O3:O22)</f>
        <v>88.642623823170808</v>
      </c>
      <c r="R23" s="1">
        <v>0.57426834000000004</v>
      </c>
      <c r="S23" s="1">
        <v>0.35</v>
      </c>
      <c r="T23" s="1">
        <f t="shared" si="4"/>
        <v>60.947117509560066</v>
      </c>
      <c r="U23" s="4" t="s">
        <v>4</v>
      </c>
      <c r="V23" s="4"/>
      <c r="W23" s="4">
        <f xml:space="preserve"> AVERAGE(T3:T23, W3:W22)</f>
        <v>67.06475709170401</v>
      </c>
    </row>
  </sheetData>
  <mergeCells count="3">
    <mergeCell ref="B1:G1"/>
    <mergeCell ref="J1:O1"/>
    <mergeCell ref="R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UpStock</vt:lpstr>
      <vt:lpstr>Downstock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2021-01-26T11:53:29Z</dcterms:created>
  <dcterms:modified xsi:type="dcterms:W3CDTF">2021-01-28T09:02:23Z</dcterms:modified>
</cp:coreProperties>
</file>