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2F43F6E5-409D-4FC0-8B42-E7C5DF4AE749}" xr6:coauthVersionLast="47" xr6:coauthVersionMax="47" xr10:uidLastSave="{00000000-0000-0000-0000-000000000000}"/>
  <bookViews>
    <workbookView xWindow="-11760" yWindow="3585" windowWidth="21600" windowHeight="11385" xr2:uid="{00000000-000D-0000-FFFF-FFFF00000000}"/>
  </bookViews>
  <sheets>
    <sheet name="Main" sheetId="1" r:id="rId1"/>
    <sheet name="Quiz" sheetId="2" r:id="rId2"/>
    <sheet name="Midterm" sheetId="4" r:id="rId3"/>
    <sheet name="Final" sheetId="5" r:id="rId4"/>
  </sheets>
  <definedNames>
    <definedName name="_xlnm._FilterDatabase" localSheetId="3" hidden="1">Final!$A$1:$E$1</definedName>
    <definedName name="_xlnm._FilterDatabase" localSheetId="0" hidden="1">Main!$A$1:$G$1</definedName>
    <definedName name="_xlnm._FilterDatabase" localSheetId="2" hidden="1">Midterm!$A$1:$E$1</definedName>
    <definedName name="_xlnm._FilterDatabase" localSheetId="1" hidden="1">Quiz!$A$1:$H$1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2" i="1"/>
  <c r="E32" i="4"/>
  <c r="E40" i="4"/>
  <c r="E82" i="4"/>
  <c r="E24" i="4"/>
  <c r="E10" i="4"/>
  <c r="E22" i="4"/>
  <c r="E89" i="4"/>
  <c r="E69" i="4"/>
  <c r="E51" i="4"/>
  <c r="E5" i="4"/>
  <c r="E72" i="4"/>
  <c r="E81" i="4"/>
  <c r="E95" i="4"/>
  <c r="E52" i="4"/>
  <c r="E14" i="4"/>
  <c r="E28" i="4"/>
  <c r="E26" i="4"/>
  <c r="E39" i="4"/>
  <c r="E83" i="4"/>
  <c r="E67" i="4"/>
  <c r="E96" i="4"/>
  <c r="E92" i="4"/>
  <c r="E73" i="4"/>
  <c r="E45" i="4"/>
  <c r="E62" i="4"/>
  <c r="E15" i="4"/>
  <c r="E87" i="4"/>
  <c r="E94" i="4"/>
  <c r="E41" i="4"/>
  <c r="E53" i="4"/>
  <c r="E84" i="4"/>
  <c r="E8" i="4"/>
  <c r="E70" i="4"/>
  <c r="E68" i="4"/>
  <c r="E32" i="5"/>
  <c r="E40" i="5"/>
  <c r="E82" i="5"/>
  <c r="E24" i="5"/>
  <c r="E10" i="5"/>
  <c r="E22" i="5"/>
  <c r="E89" i="5"/>
  <c r="E69" i="5"/>
  <c r="E51" i="5"/>
  <c r="E5" i="5"/>
  <c r="E72" i="5"/>
  <c r="E81" i="5"/>
  <c r="E95" i="5"/>
  <c r="E52" i="5"/>
  <c r="E14" i="5"/>
  <c r="E28" i="5"/>
  <c r="E26" i="5"/>
  <c r="E39" i="5"/>
  <c r="E83" i="5"/>
  <c r="E67" i="5"/>
  <c r="E96" i="5"/>
  <c r="E92" i="5"/>
  <c r="E73" i="5"/>
  <c r="E45" i="5"/>
  <c r="E62" i="5"/>
  <c r="E15" i="5"/>
  <c r="E87" i="5"/>
  <c r="E94" i="5"/>
  <c r="E41" i="5"/>
  <c r="E53" i="5"/>
  <c r="E84" i="5"/>
  <c r="E8" i="5"/>
  <c r="E70" i="5"/>
  <c r="E68" i="5"/>
  <c r="H32" i="2"/>
  <c r="H40" i="2"/>
  <c r="H82" i="2"/>
  <c r="H24" i="2"/>
  <c r="H10" i="2"/>
  <c r="H22" i="2"/>
  <c r="H89" i="2"/>
  <c r="H69" i="2"/>
  <c r="H51" i="2"/>
  <c r="H5" i="2"/>
  <c r="H72" i="2"/>
  <c r="H81" i="2"/>
  <c r="H95" i="2"/>
  <c r="H52" i="2"/>
  <c r="H14" i="2"/>
  <c r="H28" i="2"/>
  <c r="H26" i="2"/>
  <c r="H39" i="2"/>
  <c r="H83" i="2"/>
  <c r="H67" i="2"/>
  <c r="H96" i="2"/>
  <c r="H92" i="2"/>
  <c r="H73" i="2"/>
  <c r="H45" i="2"/>
  <c r="H62" i="2"/>
  <c r="H15" i="2"/>
  <c r="H87" i="2"/>
  <c r="H94" i="2"/>
  <c r="H41" i="2"/>
  <c r="H53" i="2"/>
  <c r="H84" i="2"/>
  <c r="H8" i="2"/>
  <c r="H70" i="2"/>
  <c r="H68" i="2"/>
  <c r="H3" i="2" l="1"/>
  <c r="H4" i="2"/>
  <c r="H6" i="2"/>
  <c r="H7" i="2"/>
  <c r="H9" i="2"/>
  <c r="H11" i="2"/>
  <c r="H12" i="2"/>
  <c r="H13" i="2"/>
  <c r="H16" i="2"/>
  <c r="H17" i="2"/>
  <c r="H18" i="2"/>
  <c r="H19" i="2"/>
  <c r="H20" i="2"/>
  <c r="H21" i="2"/>
  <c r="H23" i="2"/>
  <c r="H25" i="2"/>
  <c r="H27" i="2"/>
  <c r="H29" i="2"/>
  <c r="H30" i="2"/>
  <c r="H31" i="2"/>
  <c r="H33" i="2"/>
  <c r="H34" i="2"/>
  <c r="H35" i="2"/>
  <c r="H36" i="2"/>
  <c r="H37" i="2"/>
  <c r="H38" i="2"/>
  <c r="H42" i="2"/>
  <c r="H43" i="2"/>
  <c r="H44" i="2"/>
  <c r="H46" i="2"/>
  <c r="H47" i="2"/>
  <c r="H48" i="2"/>
  <c r="H49" i="2"/>
  <c r="H50" i="2"/>
  <c r="H54" i="2"/>
  <c r="H55" i="2"/>
  <c r="H56" i="2"/>
  <c r="H57" i="2"/>
  <c r="H58" i="2"/>
  <c r="H59" i="2"/>
  <c r="H60" i="2"/>
  <c r="H61" i="2"/>
  <c r="H63" i="2"/>
  <c r="H64" i="2"/>
  <c r="H65" i="2"/>
  <c r="H66" i="2"/>
  <c r="H71" i="2"/>
  <c r="H74" i="2"/>
  <c r="H75" i="2"/>
  <c r="H76" i="2"/>
  <c r="H77" i="2"/>
  <c r="H78" i="2"/>
  <c r="H79" i="2"/>
  <c r="H80" i="2"/>
  <c r="H85" i="2"/>
  <c r="H86" i="2"/>
  <c r="H88" i="2"/>
  <c r="H90" i="2"/>
  <c r="H91" i="2"/>
  <c r="H93" i="2"/>
  <c r="H97" i="2"/>
  <c r="H98" i="2"/>
  <c r="H99" i="2"/>
  <c r="H100" i="2"/>
  <c r="H101" i="2"/>
  <c r="H2" i="2"/>
  <c r="H105" i="2" l="1"/>
  <c r="H104" i="2"/>
  <c r="H103" i="2"/>
  <c r="H106" i="2"/>
  <c r="E3" i="5"/>
  <c r="E4" i="5"/>
  <c r="E6" i="5"/>
  <c r="E7" i="5"/>
  <c r="E9" i="5"/>
  <c r="E11" i="5"/>
  <c r="E12" i="5"/>
  <c r="E13" i="5"/>
  <c r="E16" i="5"/>
  <c r="E17" i="5"/>
  <c r="E18" i="5"/>
  <c r="E19" i="5"/>
  <c r="E20" i="5"/>
  <c r="E21" i="5"/>
  <c r="E23" i="5"/>
  <c r="E25" i="5"/>
  <c r="E27" i="5"/>
  <c r="E29" i="5"/>
  <c r="E30" i="5"/>
  <c r="E31" i="5"/>
  <c r="E33" i="5"/>
  <c r="E34" i="5"/>
  <c r="E35" i="5"/>
  <c r="E36" i="5"/>
  <c r="E37" i="5"/>
  <c r="E38" i="5"/>
  <c r="E42" i="5"/>
  <c r="E43" i="5"/>
  <c r="E44" i="5"/>
  <c r="E46" i="5"/>
  <c r="E47" i="5"/>
  <c r="E48" i="5"/>
  <c r="E49" i="5"/>
  <c r="E50" i="5"/>
  <c r="E54" i="5"/>
  <c r="E55" i="5"/>
  <c r="E56" i="5"/>
  <c r="E57" i="5"/>
  <c r="E58" i="5"/>
  <c r="E59" i="5"/>
  <c r="E60" i="5"/>
  <c r="E61" i="5"/>
  <c r="E63" i="5"/>
  <c r="E64" i="5"/>
  <c r="E65" i="5"/>
  <c r="E66" i="5"/>
  <c r="E71" i="5"/>
  <c r="E74" i="5"/>
  <c r="E75" i="5"/>
  <c r="E76" i="5"/>
  <c r="E77" i="5"/>
  <c r="E78" i="5"/>
  <c r="E79" i="5"/>
  <c r="E80" i="5"/>
  <c r="E85" i="5"/>
  <c r="E86" i="5"/>
  <c r="E88" i="5"/>
  <c r="E90" i="5"/>
  <c r="E91" i="5"/>
  <c r="E93" i="5"/>
  <c r="E97" i="5"/>
  <c r="E98" i="5"/>
  <c r="E99" i="5"/>
  <c r="E100" i="5"/>
  <c r="E101" i="5"/>
  <c r="E2" i="5"/>
  <c r="E3" i="4"/>
  <c r="E4" i="4"/>
  <c r="E6" i="4"/>
  <c r="E7" i="4"/>
  <c r="E9" i="4"/>
  <c r="E11" i="4"/>
  <c r="E12" i="4"/>
  <c r="E13" i="4"/>
  <c r="E16" i="4"/>
  <c r="E17" i="4"/>
  <c r="E18" i="4"/>
  <c r="E19" i="4"/>
  <c r="E20" i="4"/>
  <c r="E21" i="4"/>
  <c r="E23" i="4"/>
  <c r="E25" i="4"/>
  <c r="E27" i="4"/>
  <c r="E29" i="4"/>
  <c r="E30" i="4"/>
  <c r="E31" i="4"/>
  <c r="E33" i="4"/>
  <c r="E34" i="4"/>
  <c r="E35" i="4"/>
  <c r="E36" i="4"/>
  <c r="E37" i="4"/>
  <c r="E38" i="4"/>
  <c r="E42" i="4"/>
  <c r="E43" i="4"/>
  <c r="E44" i="4"/>
  <c r="E46" i="4"/>
  <c r="E47" i="4"/>
  <c r="E48" i="4"/>
  <c r="E49" i="4"/>
  <c r="E50" i="4"/>
  <c r="E54" i="4"/>
  <c r="E55" i="4"/>
  <c r="E56" i="4"/>
  <c r="E57" i="4"/>
  <c r="E58" i="4"/>
  <c r="E59" i="4"/>
  <c r="E60" i="4"/>
  <c r="E61" i="4"/>
  <c r="E63" i="4"/>
  <c r="E64" i="4"/>
  <c r="E65" i="4"/>
  <c r="E66" i="4"/>
  <c r="E71" i="4"/>
  <c r="E74" i="4"/>
  <c r="E75" i="4"/>
  <c r="E76" i="4"/>
  <c r="E77" i="4"/>
  <c r="E78" i="4"/>
  <c r="E79" i="4"/>
  <c r="E80" i="4"/>
  <c r="E85" i="4"/>
  <c r="E86" i="4"/>
  <c r="E88" i="4"/>
  <c r="E90" i="4"/>
  <c r="E91" i="4"/>
  <c r="E93" i="4"/>
  <c r="E97" i="4"/>
  <c r="E98" i="4"/>
  <c r="E99" i="4"/>
  <c r="E100" i="4"/>
  <c r="E101" i="4"/>
  <c r="E2" i="4"/>
  <c r="F2" i="1" l="1"/>
  <c r="E106" i="5"/>
  <c r="E104" i="5"/>
  <c r="E103" i="5"/>
  <c r="E105" i="5"/>
  <c r="F105" i="1"/>
  <c r="F107" i="1"/>
  <c r="D106" i="1"/>
  <c r="D107" i="1"/>
  <c r="D104" i="1"/>
  <c r="D105" i="1"/>
  <c r="E2" i="1"/>
  <c r="E106" i="4"/>
  <c r="E103" i="4"/>
  <c r="E105" i="4"/>
  <c r="E104" i="4"/>
  <c r="F104" i="1"/>
  <c r="F106" i="1" l="1"/>
  <c r="E106" i="1"/>
  <c r="E107" i="1"/>
  <c r="E104" i="1"/>
  <c r="E105" i="1"/>
</calcChain>
</file>

<file path=xl/sharedStrings.xml><?xml version="1.0" encoding="utf-8"?>
<sst xmlns="http://schemas.openxmlformats.org/spreadsheetml/2006/main" count="847" uniqueCount="123">
  <si>
    <t>Class Section</t>
  </si>
  <si>
    <t>ID</t>
  </si>
  <si>
    <t>Student Name</t>
  </si>
  <si>
    <t>L1</t>
  </si>
  <si>
    <t>Emile Ferreira</t>
  </si>
  <si>
    <t>Tianna Grey</t>
  </si>
  <si>
    <t>Jaeden Curtis</t>
  </si>
  <si>
    <t>Nataniel Blankenship</t>
  </si>
  <si>
    <t>Yuvraj Lees</t>
  </si>
  <si>
    <t>Steven Liu</t>
  </si>
  <si>
    <t>Kieron Harrington</t>
  </si>
  <si>
    <t>Emmanuel Chan</t>
  </si>
  <si>
    <t>Angelika Portillo</t>
  </si>
  <si>
    <t>Clement Wise</t>
  </si>
  <si>
    <t>Pablo Kent</t>
  </si>
  <si>
    <t>Falak Ramsay</t>
  </si>
  <si>
    <t>Guto Ellison</t>
  </si>
  <si>
    <t>Eryk Burris</t>
  </si>
  <si>
    <t>Fahad Sanderson</t>
  </si>
  <si>
    <t>Kyron Hilton</t>
  </si>
  <si>
    <t>Mahi Schaefer</t>
  </si>
  <si>
    <t>Adem Velasquez</t>
  </si>
  <si>
    <t>Juan Frazier</t>
  </si>
  <si>
    <t>Liana Parkinson</t>
  </si>
  <si>
    <t>Delores Marshall</t>
  </si>
  <si>
    <t>Codey Potts</t>
  </si>
  <si>
    <t>Habibah Villalobos</t>
  </si>
  <si>
    <t>Hugo Estrada</t>
  </si>
  <si>
    <t>Jagdeep Mac</t>
  </si>
  <si>
    <t>Julia Ratliff</t>
  </si>
  <si>
    <t>Jack Beasley</t>
  </si>
  <si>
    <t>Alexa Chung</t>
  </si>
  <si>
    <t>Millie-Rose Avalos</t>
  </si>
  <si>
    <t>Finbar Francis</t>
  </si>
  <si>
    <t>Kristian Conner</t>
  </si>
  <si>
    <t>Joel Corrigan</t>
  </si>
  <si>
    <t>Taine Rosas</t>
  </si>
  <si>
    <t>Harlen Reader</t>
  </si>
  <si>
    <t>Jermaine Bautista</t>
  </si>
  <si>
    <t>Sufyan Workman</t>
  </si>
  <si>
    <t>Mohamad Stamp</t>
  </si>
  <si>
    <t>Rudi Ayers</t>
  </si>
  <si>
    <t>Sanaya Downs</t>
  </si>
  <si>
    <t>Xavier Krause</t>
  </si>
  <si>
    <t>Eshaan Garcia</t>
  </si>
  <si>
    <t>Kaia Shelton</t>
  </si>
  <si>
    <t>Cheyenne Hackett</t>
  </si>
  <si>
    <t>Amara Maldonado</t>
  </si>
  <si>
    <t>Brian Huerta</t>
  </si>
  <si>
    <t>Justine Paul</t>
  </si>
  <si>
    <t>Zishan Wynn</t>
  </si>
  <si>
    <t>Evie-Mae Sparks</t>
  </si>
  <si>
    <t>Morris Leon</t>
  </si>
  <si>
    <t>Jamie-Lee Ward</t>
  </si>
  <si>
    <t>Yunus Lugo</t>
  </si>
  <si>
    <t>Akeel Dalton</t>
  </si>
  <si>
    <t>Juliette Seymour</t>
  </si>
  <si>
    <t>Zachery Quintero</t>
  </si>
  <si>
    <t>Cem Wheeler</t>
  </si>
  <si>
    <t>Jibril Miles</t>
  </si>
  <si>
    <t>Carmel Merrill</t>
  </si>
  <si>
    <t>Nabeela Contreras</t>
  </si>
  <si>
    <t>Danni Carpenter</t>
  </si>
  <si>
    <t>Eleri Parks</t>
  </si>
  <si>
    <t>Arlo Davies</t>
  </si>
  <si>
    <t>Alexandru Hester</t>
  </si>
  <si>
    <t>Areebah Petersen</t>
  </si>
  <si>
    <t>Daanish Dotson</t>
  </si>
  <si>
    <t>Nisha Gough</t>
  </si>
  <si>
    <t>Coby White</t>
  </si>
  <si>
    <t>Quiz 1</t>
  </si>
  <si>
    <t>Quiz 2</t>
  </si>
  <si>
    <t>Quiz 3</t>
  </si>
  <si>
    <t>Quiz 4</t>
  </si>
  <si>
    <t>Raw Final</t>
  </si>
  <si>
    <t>Raw mid-term (25)</t>
  </si>
  <si>
    <t>Quiz (15%)</t>
  </si>
  <si>
    <t>Midterm (35%)</t>
  </si>
  <si>
    <t>Total (15%)</t>
  </si>
  <si>
    <t>Total (35%)</t>
  </si>
  <si>
    <t>TA Checking</t>
  </si>
  <si>
    <t>checked</t>
  </si>
  <si>
    <t>Average</t>
  </si>
  <si>
    <t>SD</t>
  </si>
  <si>
    <t>Min</t>
  </si>
  <si>
    <t>Max</t>
  </si>
  <si>
    <t>Total</t>
  </si>
  <si>
    <t>Final (50%)</t>
  </si>
  <si>
    <t>Total (50%)</t>
  </si>
  <si>
    <t>Eric Morgan</t>
  </si>
  <si>
    <t>Gavin Hughes</t>
  </si>
  <si>
    <t>Rachel Cornish</t>
  </si>
  <si>
    <t>Dan Lambert</t>
  </si>
  <si>
    <t>Anthony Baker</t>
  </si>
  <si>
    <t>Connor Mills</t>
  </si>
  <si>
    <t>Stewart Campbell</t>
  </si>
  <si>
    <t>Luke McGrath</t>
  </si>
  <si>
    <t>Jan Henderson</t>
  </si>
  <si>
    <t>Alexander Watson</t>
  </si>
  <si>
    <t>Matt Sutherland</t>
  </si>
  <si>
    <t>Phil Jones</t>
  </si>
  <si>
    <t>Victoria McGrath</t>
  </si>
  <si>
    <t>Jason Pullman</t>
  </si>
  <si>
    <t>Brian Ince</t>
  </si>
  <si>
    <t>Dominic Carr</t>
  </si>
  <si>
    <t>David Bailey</t>
  </si>
  <si>
    <t>Gabrielle King</t>
  </si>
  <si>
    <t>Robert Grant</t>
  </si>
  <si>
    <t>Lisa Stewart</t>
  </si>
  <si>
    <t>Warren Scott</t>
  </si>
  <si>
    <t>Thomas Mackay</t>
  </si>
  <si>
    <t>Megan Grant</t>
  </si>
  <si>
    <t>Heather Ball</t>
  </si>
  <si>
    <t>Karen Graham</t>
  </si>
  <si>
    <t>Cameron Berry</t>
  </si>
  <si>
    <t>Steven Ball</t>
  </si>
  <si>
    <t>Tim Turner</t>
  </si>
  <si>
    <t>Gordon Duncan</t>
  </si>
  <si>
    <t>Jennifer Carr</t>
  </si>
  <si>
    <t>Rose Dyer</t>
  </si>
  <si>
    <t>Amy Cameron</t>
  </si>
  <si>
    <t>Luke Roberts</t>
  </si>
  <si>
    <t>Lisa Wallace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</si>
</sst>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新細明體"/>
      <family val="2"/>
      <scheme val="minor"/>
    </font>
    <font>
      <sz val="11"/>
      <color rgb="FF000000"/>
      <name val="Times New Roman"/>
      <family val="1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2" fontId="2" fillId="3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2" fontId="1" fillId="0" borderId="0" xfId="0" applyNumberFormat="1" applyFont="1" applyBorder="1" applyAlignment="1">
      <alignment vertical="center"/>
    </xf>
    <xf numFmtId="2" fontId="1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0" xfId="0" applyFont="1"/>
    <xf numFmtId="2" fontId="0" fillId="0" borderId="0" xfId="0" applyNumberFormat="1"/>
    <xf numFmtId="0" fontId="2" fillId="0" borderId="0" xfId="0" applyFont="1" applyFill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7"/>
  <sheetViews>
    <sheetView tabSelected="1" zoomScale="40" zoomScaleNormal="40" workbookViewId="0">
      <selection activeCell="F15" sqref="F15"/>
    </sheetView>
  </sheetViews>
  <sheetFormatPr defaultColWidth="10" defaultRowHeight="15.75"/>
  <cols>
    <col min="1" max="1" width="16" style="1" bestFit="1" customWidth="1"/>
    <col min="2" max="2" width="27.85546875" style="1" bestFit="1" customWidth="1"/>
    <col min="3" max="3" width="9" style="6" bestFit="1" customWidth="1"/>
    <col min="4" max="4" width="19.7109375" style="1" bestFit="1" customWidth="1"/>
    <col min="5" max="5" width="25" style="1" bestFit="1" customWidth="1"/>
    <col min="6" max="6" width="20.42578125" style="1" bestFit="1" customWidth="1"/>
    <col min="7" max="7" width="20.42578125" style="6" customWidth="1"/>
    <col min="8" max="8" width="16" style="1" bestFit="1" customWidth="1"/>
    <col min="12" max="221" width="10" style="1"/>
    <col min="222" max="223" width="26.140625" style="1" customWidth="1"/>
    <col min="224" max="231" width="0" style="1" hidden="1" customWidth="1"/>
    <col min="232" max="232" width="10.5703125" style="1" customWidth="1"/>
    <col min="233" max="238" width="0" style="1" hidden="1" customWidth="1"/>
    <col min="239" max="239" width="11.5703125" style="1" customWidth="1"/>
    <col min="240" max="240" width="0" style="1" hidden="1" customWidth="1"/>
    <col min="241" max="241" width="18.5703125" style="1" customWidth="1"/>
    <col min="242" max="242" width="0" style="1" hidden="1" customWidth="1"/>
    <col min="243" max="243" width="12.28515625" style="1" customWidth="1"/>
    <col min="244" max="244" width="10.7109375" style="1" customWidth="1"/>
    <col min="245" max="477" width="10" style="1"/>
    <col min="478" max="479" width="26.140625" style="1" customWidth="1"/>
    <col min="480" max="487" width="0" style="1" hidden="1" customWidth="1"/>
    <col min="488" max="488" width="10.5703125" style="1" customWidth="1"/>
    <col min="489" max="494" width="0" style="1" hidden="1" customWidth="1"/>
    <col min="495" max="495" width="11.5703125" style="1" customWidth="1"/>
    <col min="496" max="496" width="0" style="1" hidden="1" customWidth="1"/>
    <col min="497" max="497" width="18.5703125" style="1" customWidth="1"/>
    <col min="498" max="498" width="0" style="1" hidden="1" customWidth="1"/>
    <col min="499" max="499" width="12.28515625" style="1" customWidth="1"/>
    <col min="500" max="500" width="10.7109375" style="1" customWidth="1"/>
    <col min="501" max="733" width="10" style="1"/>
    <col min="734" max="735" width="26.140625" style="1" customWidth="1"/>
    <col min="736" max="743" width="0" style="1" hidden="1" customWidth="1"/>
    <col min="744" max="744" width="10.5703125" style="1" customWidth="1"/>
    <col min="745" max="750" width="0" style="1" hidden="1" customWidth="1"/>
    <col min="751" max="751" width="11.5703125" style="1" customWidth="1"/>
    <col min="752" max="752" width="0" style="1" hidden="1" customWidth="1"/>
    <col min="753" max="753" width="18.5703125" style="1" customWidth="1"/>
    <col min="754" max="754" width="0" style="1" hidden="1" customWidth="1"/>
    <col min="755" max="755" width="12.28515625" style="1" customWidth="1"/>
    <col min="756" max="756" width="10.7109375" style="1" customWidth="1"/>
    <col min="757" max="989" width="10" style="1"/>
    <col min="990" max="991" width="26.140625" style="1" customWidth="1"/>
    <col min="992" max="999" width="0" style="1" hidden="1" customWidth="1"/>
    <col min="1000" max="1000" width="10.5703125" style="1" customWidth="1"/>
    <col min="1001" max="1006" width="0" style="1" hidden="1" customWidth="1"/>
    <col min="1007" max="1007" width="11.5703125" style="1" customWidth="1"/>
    <col min="1008" max="1008" width="0" style="1" hidden="1" customWidth="1"/>
    <col min="1009" max="1009" width="18.5703125" style="1" customWidth="1"/>
    <col min="1010" max="1010" width="0" style="1" hidden="1" customWidth="1"/>
    <col min="1011" max="1011" width="12.28515625" style="1" customWidth="1"/>
    <col min="1012" max="1012" width="10.7109375" style="1" customWidth="1"/>
    <col min="1013" max="1245" width="10" style="1"/>
    <col min="1246" max="1247" width="26.140625" style="1" customWidth="1"/>
    <col min="1248" max="1255" width="0" style="1" hidden="1" customWidth="1"/>
    <col min="1256" max="1256" width="10.5703125" style="1" customWidth="1"/>
    <col min="1257" max="1262" width="0" style="1" hidden="1" customWidth="1"/>
    <col min="1263" max="1263" width="11.5703125" style="1" customWidth="1"/>
    <col min="1264" max="1264" width="0" style="1" hidden="1" customWidth="1"/>
    <col min="1265" max="1265" width="18.5703125" style="1" customWidth="1"/>
    <col min="1266" max="1266" width="0" style="1" hidden="1" customWidth="1"/>
    <col min="1267" max="1267" width="12.28515625" style="1" customWidth="1"/>
    <col min="1268" max="1268" width="10.7109375" style="1" customWidth="1"/>
    <col min="1269" max="1501" width="10" style="1"/>
    <col min="1502" max="1503" width="26.140625" style="1" customWidth="1"/>
    <col min="1504" max="1511" width="0" style="1" hidden="1" customWidth="1"/>
    <col min="1512" max="1512" width="10.5703125" style="1" customWidth="1"/>
    <col min="1513" max="1518" width="0" style="1" hidden="1" customWidth="1"/>
    <col min="1519" max="1519" width="11.5703125" style="1" customWidth="1"/>
    <col min="1520" max="1520" width="0" style="1" hidden="1" customWidth="1"/>
    <col min="1521" max="1521" width="18.5703125" style="1" customWidth="1"/>
    <col min="1522" max="1522" width="0" style="1" hidden="1" customWidth="1"/>
    <col min="1523" max="1523" width="12.28515625" style="1" customWidth="1"/>
    <col min="1524" max="1524" width="10.7109375" style="1" customWidth="1"/>
    <col min="1525" max="1757" width="10" style="1"/>
    <col min="1758" max="1759" width="26.140625" style="1" customWidth="1"/>
    <col min="1760" max="1767" width="0" style="1" hidden="1" customWidth="1"/>
    <col min="1768" max="1768" width="10.5703125" style="1" customWidth="1"/>
    <col min="1769" max="1774" width="0" style="1" hidden="1" customWidth="1"/>
    <col min="1775" max="1775" width="11.5703125" style="1" customWidth="1"/>
    <col min="1776" max="1776" width="0" style="1" hidden="1" customWidth="1"/>
    <col min="1777" max="1777" width="18.5703125" style="1" customWidth="1"/>
    <col min="1778" max="1778" width="0" style="1" hidden="1" customWidth="1"/>
    <col min="1779" max="1779" width="12.28515625" style="1" customWidth="1"/>
    <col min="1780" max="1780" width="10.7109375" style="1" customWidth="1"/>
    <col min="1781" max="2013" width="10" style="1"/>
    <col min="2014" max="2015" width="26.140625" style="1" customWidth="1"/>
    <col min="2016" max="2023" width="0" style="1" hidden="1" customWidth="1"/>
    <col min="2024" max="2024" width="10.5703125" style="1" customWidth="1"/>
    <col min="2025" max="2030" width="0" style="1" hidden="1" customWidth="1"/>
    <col min="2031" max="2031" width="11.5703125" style="1" customWidth="1"/>
    <col min="2032" max="2032" width="0" style="1" hidden="1" customWidth="1"/>
    <col min="2033" max="2033" width="18.5703125" style="1" customWidth="1"/>
    <col min="2034" max="2034" width="0" style="1" hidden="1" customWidth="1"/>
    <col min="2035" max="2035" width="12.28515625" style="1" customWidth="1"/>
    <col min="2036" max="2036" width="10.7109375" style="1" customWidth="1"/>
    <col min="2037" max="2269" width="10" style="1"/>
    <col min="2270" max="2271" width="26.140625" style="1" customWidth="1"/>
    <col min="2272" max="2279" width="0" style="1" hidden="1" customWidth="1"/>
    <col min="2280" max="2280" width="10.5703125" style="1" customWidth="1"/>
    <col min="2281" max="2286" width="0" style="1" hidden="1" customWidth="1"/>
    <col min="2287" max="2287" width="11.5703125" style="1" customWidth="1"/>
    <col min="2288" max="2288" width="0" style="1" hidden="1" customWidth="1"/>
    <col min="2289" max="2289" width="18.5703125" style="1" customWidth="1"/>
    <col min="2290" max="2290" width="0" style="1" hidden="1" customWidth="1"/>
    <col min="2291" max="2291" width="12.28515625" style="1" customWidth="1"/>
    <col min="2292" max="2292" width="10.7109375" style="1" customWidth="1"/>
    <col min="2293" max="2525" width="10" style="1"/>
    <col min="2526" max="2527" width="26.140625" style="1" customWidth="1"/>
    <col min="2528" max="2535" width="0" style="1" hidden="1" customWidth="1"/>
    <col min="2536" max="2536" width="10.5703125" style="1" customWidth="1"/>
    <col min="2537" max="2542" width="0" style="1" hidden="1" customWidth="1"/>
    <col min="2543" max="2543" width="11.5703125" style="1" customWidth="1"/>
    <col min="2544" max="2544" width="0" style="1" hidden="1" customWidth="1"/>
    <col min="2545" max="2545" width="18.5703125" style="1" customWidth="1"/>
    <col min="2546" max="2546" width="0" style="1" hidden="1" customWidth="1"/>
    <col min="2547" max="2547" width="12.28515625" style="1" customWidth="1"/>
    <col min="2548" max="2548" width="10.7109375" style="1" customWidth="1"/>
    <col min="2549" max="2781" width="10" style="1"/>
    <col min="2782" max="2783" width="26.140625" style="1" customWidth="1"/>
    <col min="2784" max="2791" width="0" style="1" hidden="1" customWidth="1"/>
    <col min="2792" max="2792" width="10.5703125" style="1" customWidth="1"/>
    <col min="2793" max="2798" width="0" style="1" hidden="1" customWidth="1"/>
    <col min="2799" max="2799" width="11.5703125" style="1" customWidth="1"/>
    <col min="2800" max="2800" width="0" style="1" hidden="1" customWidth="1"/>
    <col min="2801" max="2801" width="18.5703125" style="1" customWidth="1"/>
    <col min="2802" max="2802" width="0" style="1" hidden="1" customWidth="1"/>
    <col min="2803" max="2803" width="12.28515625" style="1" customWidth="1"/>
    <col min="2804" max="2804" width="10.7109375" style="1" customWidth="1"/>
    <col min="2805" max="3037" width="10" style="1"/>
    <col min="3038" max="3039" width="26.140625" style="1" customWidth="1"/>
    <col min="3040" max="3047" width="0" style="1" hidden="1" customWidth="1"/>
    <col min="3048" max="3048" width="10.5703125" style="1" customWidth="1"/>
    <col min="3049" max="3054" width="0" style="1" hidden="1" customWidth="1"/>
    <col min="3055" max="3055" width="11.5703125" style="1" customWidth="1"/>
    <col min="3056" max="3056" width="0" style="1" hidden="1" customWidth="1"/>
    <col min="3057" max="3057" width="18.5703125" style="1" customWidth="1"/>
    <col min="3058" max="3058" width="0" style="1" hidden="1" customWidth="1"/>
    <col min="3059" max="3059" width="12.28515625" style="1" customWidth="1"/>
    <col min="3060" max="3060" width="10.7109375" style="1" customWidth="1"/>
    <col min="3061" max="3293" width="10" style="1"/>
    <col min="3294" max="3295" width="26.140625" style="1" customWidth="1"/>
    <col min="3296" max="3303" width="0" style="1" hidden="1" customWidth="1"/>
    <col min="3304" max="3304" width="10.5703125" style="1" customWidth="1"/>
    <col min="3305" max="3310" width="0" style="1" hidden="1" customWidth="1"/>
    <col min="3311" max="3311" width="11.5703125" style="1" customWidth="1"/>
    <col min="3312" max="3312" width="0" style="1" hidden="1" customWidth="1"/>
    <col min="3313" max="3313" width="18.5703125" style="1" customWidth="1"/>
    <col min="3314" max="3314" width="0" style="1" hidden="1" customWidth="1"/>
    <col min="3315" max="3315" width="12.28515625" style="1" customWidth="1"/>
    <col min="3316" max="3316" width="10.7109375" style="1" customWidth="1"/>
    <col min="3317" max="3549" width="10" style="1"/>
    <col min="3550" max="3551" width="26.140625" style="1" customWidth="1"/>
    <col min="3552" max="3559" width="0" style="1" hidden="1" customWidth="1"/>
    <col min="3560" max="3560" width="10.5703125" style="1" customWidth="1"/>
    <col min="3561" max="3566" width="0" style="1" hidden="1" customWidth="1"/>
    <col min="3567" max="3567" width="11.5703125" style="1" customWidth="1"/>
    <col min="3568" max="3568" width="0" style="1" hidden="1" customWidth="1"/>
    <col min="3569" max="3569" width="18.5703125" style="1" customWidth="1"/>
    <col min="3570" max="3570" width="0" style="1" hidden="1" customWidth="1"/>
    <col min="3571" max="3571" width="12.28515625" style="1" customWidth="1"/>
    <col min="3572" max="3572" width="10.7109375" style="1" customWidth="1"/>
    <col min="3573" max="3805" width="10" style="1"/>
    <col min="3806" max="3807" width="26.140625" style="1" customWidth="1"/>
    <col min="3808" max="3815" width="0" style="1" hidden="1" customWidth="1"/>
    <col min="3816" max="3816" width="10.5703125" style="1" customWidth="1"/>
    <col min="3817" max="3822" width="0" style="1" hidden="1" customWidth="1"/>
    <col min="3823" max="3823" width="11.5703125" style="1" customWidth="1"/>
    <col min="3824" max="3824" width="0" style="1" hidden="1" customWidth="1"/>
    <col min="3825" max="3825" width="18.5703125" style="1" customWidth="1"/>
    <col min="3826" max="3826" width="0" style="1" hidden="1" customWidth="1"/>
    <col min="3827" max="3827" width="12.28515625" style="1" customWidth="1"/>
    <col min="3828" max="3828" width="10.7109375" style="1" customWidth="1"/>
    <col min="3829" max="4061" width="10" style="1"/>
    <col min="4062" max="4063" width="26.140625" style="1" customWidth="1"/>
    <col min="4064" max="4071" width="0" style="1" hidden="1" customWidth="1"/>
    <col min="4072" max="4072" width="10.5703125" style="1" customWidth="1"/>
    <col min="4073" max="4078" width="0" style="1" hidden="1" customWidth="1"/>
    <col min="4079" max="4079" width="11.5703125" style="1" customWidth="1"/>
    <col min="4080" max="4080" width="0" style="1" hidden="1" customWidth="1"/>
    <col min="4081" max="4081" width="18.5703125" style="1" customWidth="1"/>
    <col min="4082" max="4082" width="0" style="1" hidden="1" customWidth="1"/>
    <col min="4083" max="4083" width="12.28515625" style="1" customWidth="1"/>
    <col min="4084" max="4084" width="10.7109375" style="1" customWidth="1"/>
    <col min="4085" max="4317" width="10" style="1"/>
    <col min="4318" max="4319" width="26.140625" style="1" customWidth="1"/>
    <col min="4320" max="4327" width="0" style="1" hidden="1" customWidth="1"/>
    <col min="4328" max="4328" width="10.5703125" style="1" customWidth="1"/>
    <col min="4329" max="4334" width="0" style="1" hidden="1" customWidth="1"/>
    <col min="4335" max="4335" width="11.5703125" style="1" customWidth="1"/>
    <col min="4336" max="4336" width="0" style="1" hidden="1" customWidth="1"/>
    <col min="4337" max="4337" width="18.5703125" style="1" customWidth="1"/>
    <col min="4338" max="4338" width="0" style="1" hidden="1" customWidth="1"/>
    <col min="4339" max="4339" width="12.28515625" style="1" customWidth="1"/>
    <col min="4340" max="4340" width="10.7109375" style="1" customWidth="1"/>
    <col min="4341" max="4573" width="10" style="1"/>
    <col min="4574" max="4575" width="26.140625" style="1" customWidth="1"/>
    <col min="4576" max="4583" width="0" style="1" hidden="1" customWidth="1"/>
    <col min="4584" max="4584" width="10.5703125" style="1" customWidth="1"/>
    <col min="4585" max="4590" width="0" style="1" hidden="1" customWidth="1"/>
    <col min="4591" max="4591" width="11.5703125" style="1" customWidth="1"/>
    <col min="4592" max="4592" width="0" style="1" hidden="1" customWidth="1"/>
    <col min="4593" max="4593" width="18.5703125" style="1" customWidth="1"/>
    <col min="4594" max="4594" width="0" style="1" hidden="1" customWidth="1"/>
    <col min="4595" max="4595" width="12.28515625" style="1" customWidth="1"/>
    <col min="4596" max="4596" width="10.7109375" style="1" customWidth="1"/>
    <col min="4597" max="4829" width="10" style="1"/>
    <col min="4830" max="4831" width="26.140625" style="1" customWidth="1"/>
    <col min="4832" max="4839" width="0" style="1" hidden="1" customWidth="1"/>
    <col min="4840" max="4840" width="10.5703125" style="1" customWidth="1"/>
    <col min="4841" max="4846" width="0" style="1" hidden="1" customWidth="1"/>
    <col min="4847" max="4847" width="11.5703125" style="1" customWidth="1"/>
    <col min="4848" max="4848" width="0" style="1" hidden="1" customWidth="1"/>
    <col min="4849" max="4849" width="18.5703125" style="1" customWidth="1"/>
    <col min="4850" max="4850" width="0" style="1" hidden="1" customWidth="1"/>
    <col min="4851" max="4851" width="12.28515625" style="1" customWidth="1"/>
    <col min="4852" max="4852" width="10.7109375" style="1" customWidth="1"/>
    <col min="4853" max="5085" width="10" style="1"/>
    <col min="5086" max="5087" width="26.140625" style="1" customWidth="1"/>
    <col min="5088" max="5095" width="0" style="1" hidden="1" customWidth="1"/>
    <col min="5096" max="5096" width="10.5703125" style="1" customWidth="1"/>
    <col min="5097" max="5102" width="0" style="1" hidden="1" customWidth="1"/>
    <col min="5103" max="5103" width="11.5703125" style="1" customWidth="1"/>
    <col min="5104" max="5104" width="0" style="1" hidden="1" customWidth="1"/>
    <col min="5105" max="5105" width="18.5703125" style="1" customWidth="1"/>
    <col min="5106" max="5106" width="0" style="1" hidden="1" customWidth="1"/>
    <col min="5107" max="5107" width="12.28515625" style="1" customWidth="1"/>
    <col min="5108" max="5108" width="10.7109375" style="1" customWidth="1"/>
    <col min="5109" max="5341" width="10" style="1"/>
    <col min="5342" max="5343" width="26.140625" style="1" customWidth="1"/>
    <col min="5344" max="5351" width="0" style="1" hidden="1" customWidth="1"/>
    <col min="5352" max="5352" width="10.5703125" style="1" customWidth="1"/>
    <col min="5353" max="5358" width="0" style="1" hidden="1" customWidth="1"/>
    <col min="5359" max="5359" width="11.5703125" style="1" customWidth="1"/>
    <col min="5360" max="5360" width="0" style="1" hidden="1" customWidth="1"/>
    <col min="5361" max="5361" width="18.5703125" style="1" customWidth="1"/>
    <col min="5362" max="5362" width="0" style="1" hidden="1" customWidth="1"/>
    <col min="5363" max="5363" width="12.28515625" style="1" customWidth="1"/>
    <col min="5364" max="5364" width="10.7109375" style="1" customWidth="1"/>
    <col min="5365" max="5597" width="10" style="1"/>
    <col min="5598" max="5599" width="26.140625" style="1" customWidth="1"/>
    <col min="5600" max="5607" width="0" style="1" hidden="1" customWidth="1"/>
    <col min="5608" max="5608" width="10.5703125" style="1" customWidth="1"/>
    <col min="5609" max="5614" width="0" style="1" hidden="1" customWidth="1"/>
    <col min="5615" max="5615" width="11.5703125" style="1" customWidth="1"/>
    <col min="5616" max="5616" width="0" style="1" hidden="1" customWidth="1"/>
    <col min="5617" max="5617" width="18.5703125" style="1" customWidth="1"/>
    <col min="5618" max="5618" width="0" style="1" hidden="1" customWidth="1"/>
    <col min="5619" max="5619" width="12.28515625" style="1" customWidth="1"/>
    <col min="5620" max="5620" width="10.7109375" style="1" customWidth="1"/>
    <col min="5621" max="5853" width="10" style="1"/>
    <col min="5854" max="5855" width="26.140625" style="1" customWidth="1"/>
    <col min="5856" max="5863" width="0" style="1" hidden="1" customWidth="1"/>
    <col min="5864" max="5864" width="10.5703125" style="1" customWidth="1"/>
    <col min="5865" max="5870" width="0" style="1" hidden="1" customWidth="1"/>
    <col min="5871" max="5871" width="11.5703125" style="1" customWidth="1"/>
    <col min="5872" max="5872" width="0" style="1" hidden="1" customWidth="1"/>
    <col min="5873" max="5873" width="18.5703125" style="1" customWidth="1"/>
    <col min="5874" max="5874" width="0" style="1" hidden="1" customWidth="1"/>
    <col min="5875" max="5875" width="12.28515625" style="1" customWidth="1"/>
    <col min="5876" max="5876" width="10.7109375" style="1" customWidth="1"/>
    <col min="5877" max="6109" width="10" style="1"/>
    <col min="6110" max="6111" width="26.140625" style="1" customWidth="1"/>
    <col min="6112" max="6119" width="0" style="1" hidden="1" customWidth="1"/>
    <col min="6120" max="6120" width="10.5703125" style="1" customWidth="1"/>
    <col min="6121" max="6126" width="0" style="1" hidden="1" customWidth="1"/>
    <col min="6127" max="6127" width="11.5703125" style="1" customWidth="1"/>
    <col min="6128" max="6128" width="0" style="1" hidden="1" customWidth="1"/>
    <col min="6129" max="6129" width="18.5703125" style="1" customWidth="1"/>
    <col min="6130" max="6130" width="0" style="1" hidden="1" customWidth="1"/>
    <col min="6131" max="6131" width="12.28515625" style="1" customWidth="1"/>
    <col min="6132" max="6132" width="10.7109375" style="1" customWidth="1"/>
    <col min="6133" max="6365" width="10" style="1"/>
    <col min="6366" max="6367" width="26.140625" style="1" customWidth="1"/>
    <col min="6368" max="6375" width="0" style="1" hidden="1" customWidth="1"/>
    <col min="6376" max="6376" width="10.5703125" style="1" customWidth="1"/>
    <col min="6377" max="6382" width="0" style="1" hidden="1" customWidth="1"/>
    <col min="6383" max="6383" width="11.5703125" style="1" customWidth="1"/>
    <col min="6384" max="6384" width="0" style="1" hidden="1" customWidth="1"/>
    <col min="6385" max="6385" width="18.5703125" style="1" customWidth="1"/>
    <col min="6386" max="6386" width="0" style="1" hidden="1" customWidth="1"/>
    <col min="6387" max="6387" width="12.28515625" style="1" customWidth="1"/>
    <col min="6388" max="6388" width="10.7109375" style="1" customWidth="1"/>
    <col min="6389" max="6621" width="10" style="1"/>
    <col min="6622" max="6623" width="26.140625" style="1" customWidth="1"/>
    <col min="6624" max="6631" width="0" style="1" hidden="1" customWidth="1"/>
    <col min="6632" max="6632" width="10.5703125" style="1" customWidth="1"/>
    <col min="6633" max="6638" width="0" style="1" hidden="1" customWidth="1"/>
    <col min="6639" max="6639" width="11.5703125" style="1" customWidth="1"/>
    <col min="6640" max="6640" width="0" style="1" hidden="1" customWidth="1"/>
    <col min="6641" max="6641" width="18.5703125" style="1" customWidth="1"/>
    <col min="6642" max="6642" width="0" style="1" hidden="1" customWidth="1"/>
    <col min="6643" max="6643" width="12.28515625" style="1" customWidth="1"/>
    <col min="6644" max="6644" width="10.7109375" style="1" customWidth="1"/>
    <col min="6645" max="6877" width="10" style="1"/>
    <col min="6878" max="6879" width="26.140625" style="1" customWidth="1"/>
    <col min="6880" max="6887" width="0" style="1" hidden="1" customWidth="1"/>
    <col min="6888" max="6888" width="10.5703125" style="1" customWidth="1"/>
    <col min="6889" max="6894" width="0" style="1" hidden="1" customWidth="1"/>
    <col min="6895" max="6895" width="11.5703125" style="1" customWidth="1"/>
    <col min="6896" max="6896" width="0" style="1" hidden="1" customWidth="1"/>
    <col min="6897" max="6897" width="18.5703125" style="1" customWidth="1"/>
    <col min="6898" max="6898" width="0" style="1" hidden="1" customWidth="1"/>
    <col min="6899" max="6899" width="12.28515625" style="1" customWidth="1"/>
    <col min="6900" max="6900" width="10.7109375" style="1" customWidth="1"/>
    <col min="6901" max="7133" width="10" style="1"/>
    <col min="7134" max="7135" width="26.140625" style="1" customWidth="1"/>
    <col min="7136" max="7143" width="0" style="1" hidden="1" customWidth="1"/>
    <col min="7144" max="7144" width="10.5703125" style="1" customWidth="1"/>
    <col min="7145" max="7150" width="0" style="1" hidden="1" customWidth="1"/>
    <col min="7151" max="7151" width="11.5703125" style="1" customWidth="1"/>
    <col min="7152" max="7152" width="0" style="1" hidden="1" customWidth="1"/>
    <col min="7153" max="7153" width="18.5703125" style="1" customWidth="1"/>
    <col min="7154" max="7154" width="0" style="1" hidden="1" customWidth="1"/>
    <col min="7155" max="7155" width="12.28515625" style="1" customWidth="1"/>
    <col min="7156" max="7156" width="10.7109375" style="1" customWidth="1"/>
    <col min="7157" max="7389" width="10" style="1"/>
    <col min="7390" max="7391" width="26.140625" style="1" customWidth="1"/>
    <col min="7392" max="7399" width="0" style="1" hidden="1" customWidth="1"/>
    <col min="7400" max="7400" width="10.5703125" style="1" customWidth="1"/>
    <col min="7401" max="7406" width="0" style="1" hidden="1" customWidth="1"/>
    <col min="7407" max="7407" width="11.5703125" style="1" customWidth="1"/>
    <col min="7408" max="7408" width="0" style="1" hidden="1" customWidth="1"/>
    <col min="7409" max="7409" width="18.5703125" style="1" customWidth="1"/>
    <col min="7410" max="7410" width="0" style="1" hidden="1" customWidth="1"/>
    <col min="7411" max="7411" width="12.28515625" style="1" customWidth="1"/>
    <col min="7412" max="7412" width="10.7109375" style="1" customWidth="1"/>
    <col min="7413" max="7645" width="10" style="1"/>
    <col min="7646" max="7647" width="26.140625" style="1" customWidth="1"/>
    <col min="7648" max="7655" width="0" style="1" hidden="1" customWidth="1"/>
    <col min="7656" max="7656" width="10.5703125" style="1" customWidth="1"/>
    <col min="7657" max="7662" width="0" style="1" hidden="1" customWidth="1"/>
    <col min="7663" max="7663" width="11.5703125" style="1" customWidth="1"/>
    <col min="7664" max="7664" width="0" style="1" hidden="1" customWidth="1"/>
    <col min="7665" max="7665" width="18.5703125" style="1" customWidth="1"/>
    <col min="7666" max="7666" width="0" style="1" hidden="1" customWidth="1"/>
    <col min="7667" max="7667" width="12.28515625" style="1" customWidth="1"/>
    <col min="7668" max="7668" width="10.7109375" style="1" customWidth="1"/>
    <col min="7669" max="7901" width="10" style="1"/>
    <col min="7902" max="7903" width="26.140625" style="1" customWidth="1"/>
    <col min="7904" max="7911" width="0" style="1" hidden="1" customWidth="1"/>
    <col min="7912" max="7912" width="10.5703125" style="1" customWidth="1"/>
    <col min="7913" max="7918" width="0" style="1" hidden="1" customWidth="1"/>
    <col min="7919" max="7919" width="11.5703125" style="1" customWidth="1"/>
    <col min="7920" max="7920" width="0" style="1" hidden="1" customWidth="1"/>
    <col min="7921" max="7921" width="18.5703125" style="1" customWidth="1"/>
    <col min="7922" max="7922" width="0" style="1" hidden="1" customWidth="1"/>
    <col min="7923" max="7923" width="12.28515625" style="1" customWidth="1"/>
    <col min="7924" max="7924" width="10.7109375" style="1" customWidth="1"/>
    <col min="7925" max="8157" width="10" style="1"/>
    <col min="8158" max="8159" width="26.140625" style="1" customWidth="1"/>
    <col min="8160" max="8167" width="0" style="1" hidden="1" customWidth="1"/>
    <col min="8168" max="8168" width="10.5703125" style="1" customWidth="1"/>
    <col min="8169" max="8174" width="0" style="1" hidden="1" customWidth="1"/>
    <col min="8175" max="8175" width="11.5703125" style="1" customWidth="1"/>
    <col min="8176" max="8176" width="0" style="1" hidden="1" customWidth="1"/>
    <col min="8177" max="8177" width="18.5703125" style="1" customWidth="1"/>
    <col min="8178" max="8178" width="0" style="1" hidden="1" customWidth="1"/>
    <col min="8179" max="8179" width="12.28515625" style="1" customWidth="1"/>
    <col min="8180" max="8180" width="10.7109375" style="1" customWidth="1"/>
    <col min="8181" max="8413" width="10" style="1"/>
    <col min="8414" max="8415" width="26.140625" style="1" customWidth="1"/>
    <col min="8416" max="8423" width="0" style="1" hidden="1" customWidth="1"/>
    <col min="8424" max="8424" width="10.5703125" style="1" customWidth="1"/>
    <col min="8425" max="8430" width="0" style="1" hidden="1" customWidth="1"/>
    <col min="8431" max="8431" width="11.5703125" style="1" customWidth="1"/>
    <col min="8432" max="8432" width="0" style="1" hidden="1" customWidth="1"/>
    <col min="8433" max="8433" width="18.5703125" style="1" customWidth="1"/>
    <col min="8434" max="8434" width="0" style="1" hidden="1" customWidth="1"/>
    <col min="8435" max="8435" width="12.28515625" style="1" customWidth="1"/>
    <col min="8436" max="8436" width="10.7109375" style="1" customWidth="1"/>
    <col min="8437" max="8669" width="10" style="1"/>
    <col min="8670" max="8671" width="26.140625" style="1" customWidth="1"/>
    <col min="8672" max="8679" width="0" style="1" hidden="1" customWidth="1"/>
    <col min="8680" max="8680" width="10.5703125" style="1" customWidth="1"/>
    <col min="8681" max="8686" width="0" style="1" hidden="1" customWidth="1"/>
    <col min="8687" max="8687" width="11.5703125" style="1" customWidth="1"/>
    <col min="8688" max="8688" width="0" style="1" hidden="1" customWidth="1"/>
    <col min="8689" max="8689" width="18.5703125" style="1" customWidth="1"/>
    <col min="8690" max="8690" width="0" style="1" hidden="1" customWidth="1"/>
    <col min="8691" max="8691" width="12.28515625" style="1" customWidth="1"/>
    <col min="8692" max="8692" width="10.7109375" style="1" customWidth="1"/>
    <col min="8693" max="8925" width="10" style="1"/>
    <col min="8926" max="8927" width="26.140625" style="1" customWidth="1"/>
    <col min="8928" max="8935" width="0" style="1" hidden="1" customWidth="1"/>
    <col min="8936" max="8936" width="10.5703125" style="1" customWidth="1"/>
    <col min="8937" max="8942" width="0" style="1" hidden="1" customWidth="1"/>
    <col min="8943" max="8943" width="11.5703125" style="1" customWidth="1"/>
    <col min="8944" max="8944" width="0" style="1" hidden="1" customWidth="1"/>
    <col min="8945" max="8945" width="18.5703125" style="1" customWidth="1"/>
    <col min="8946" max="8946" width="0" style="1" hidden="1" customWidth="1"/>
    <col min="8947" max="8947" width="12.28515625" style="1" customWidth="1"/>
    <col min="8948" max="8948" width="10.7109375" style="1" customWidth="1"/>
    <col min="8949" max="9181" width="10" style="1"/>
    <col min="9182" max="9183" width="26.140625" style="1" customWidth="1"/>
    <col min="9184" max="9191" width="0" style="1" hidden="1" customWidth="1"/>
    <col min="9192" max="9192" width="10.5703125" style="1" customWidth="1"/>
    <col min="9193" max="9198" width="0" style="1" hidden="1" customWidth="1"/>
    <col min="9199" max="9199" width="11.5703125" style="1" customWidth="1"/>
    <col min="9200" max="9200" width="0" style="1" hidden="1" customWidth="1"/>
    <col min="9201" max="9201" width="18.5703125" style="1" customWidth="1"/>
    <col min="9202" max="9202" width="0" style="1" hidden="1" customWidth="1"/>
    <col min="9203" max="9203" width="12.28515625" style="1" customWidth="1"/>
    <col min="9204" max="9204" width="10.7109375" style="1" customWidth="1"/>
    <col min="9205" max="9437" width="10" style="1"/>
    <col min="9438" max="9439" width="26.140625" style="1" customWidth="1"/>
    <col min="9440" max="9447" width="0" style="1" hidden="1" customWidth="1"/>
    <col min="9448" max="9448" width="10.5703125" style="1" customWidth="1"/>
    <col min="9449" max="9454" width="0" style="1" hidden="1" customWidth="1"/>
    <col min="9455" max="9455" width="11.5703125" style="1" customWidth="1"/>
    <col min="9456" max="9456" width="0" style="1" hidden="1" customWidth="1"/>
    <col min="9457" max="9457" width="18.5703125" style="1" customWidth="1"/>
    <col min="9458" max="9458" width="0" style="1" hidden="1" customWidth="1"/>
    <col min="9459" max="9459" width="12.28515625" style="1" customWidth="1"/>
    <col min="9460" max="9460" width="10.7109375" style="1" customWidth="1"/>
    <col min="9461" max="9693" width="10" style="1"/>
    <col min="9694" max="9695" width="26.140625" style="1" customWidth="1"/>
    <col min="9696" max="9703" width="0" style="1" hidden="1" customWidth="1"/>
    <col min="9704" max="9704" width="10.5703125" style="1" customWidth="1"/>
    <col min="9705" max="9710" width="0" style="1" hidden="1" customWidth="1"/>
    <col min="9711" max="9711" width="11.5703125" style="1" customWidth="1"/>
    <col min="9712" max="9712" width="0" style="1" hidden="1" customWidth="1"/>
    <col min="9713" max="9713" width="18.5703125" style="1" customWidth="1"/>
    <col min="9714" max="9714" width="0" style="1" hidden="1" customWidth="1"/>
    <col min="9715" max="9715" width="12.28515625" style="1" customWidth="1"/>
    <col min="9716" max="9716" width="10.7109375" style="1" customWidth="1"/>
    <col min="9717" max="9949" width="10" style="1"/>
    <col min="9950" max="9951" width="26.140625" style="1" customWidth="1"/>
    <col min="9952" max="9959" width="0" style="1" hidden="1" customWidth="1"/>
    <col min="9960" max="9960" width="10.5703125" style="1" customWidth="1"/>
    <col min="9961" max="9966" width="0" style="1" hidden="1" customWidth="1"/>
    <col min="9967" max="9967" width="11.5703125" style="1" customWidth="1"/>
    <col min="9968" max="9968" width="0" style="1" hidden="1" customWidth="1"/>
    <col min="9969" max="9969" width="18.5703125" style="1" customWidth="1"/>
    <col min="9970" max="9970" width="0" style="1" hidden="1" customWidth="1"/>
    <col min="9971" max="9971" width="12.28515625" style="1" customWidth="1"/>
    <col min="9972" max="9972" width="10.7109375" style="1" customWidth="1"/>
    <col min="9973" max="10205" width="10" style="1"/>
    <col min="10206" max="10207" width="26.140625" style="1" customWidth="1"/>
    <col min="10208" max="10215" width="0" style="1" hidden="1" customWidth="1"/>
    <col min="10216" max="10216" width="10.5703125" style="1" customWidth="1"/>
    <col min="10217" max="10222" width="0" style="1" hidden="1" customWidth="1"/>
    <col min="10223" max="10223" width="11.5703125" style="1" customWidth="1"/>
    <col min="10224" max="10224" width="0" style="1" hidden="1" customWidth="1"/>
    <col min="10225" max="10225" width="18.5703125" style="1" customWidth="1"/>
    <col min="10226" max="10226" width="0" style="1" hidden="1" customWidth="1"/>
    <col min="10227" max="10227" width="12.28515625" style="1" customWidth="1"/>
    <col min="10228" max="10228" width="10.7109375" style="1" customWidth="1"/>
    <col min="10229" max="10461" width="10" style="1"/>
    <col min="10462" max="10463" width="26.140625" style="1" customWidth="1"/>
    <col min="10464" max="10471" width="0" style="1" hidden="1" customWidth="1"/>
    <col min="10472" max="10472" width="10.5703125" style="1" customWidth="1"/>
    <col min="10473" max="10478" width="0" style="1" hidden="1" customWidth="1"/>
    <col min="10479" max="10479" width="11.5703125" style="1" customWidth="1"/>
    <col min="10480" max="10480" width="0" style="1" hidden="1" customWidth="1"/>
    <col min="10481" max="10481" width="18.5703125" style="1" customWidth="1"/>
    <col min="10482" max="10482" width="0" style="1" hidden="1" customWidth="1"/>
    <col min="10483" max="10483" width="12.28515625" style="1" customWidth="1"/>
    <col min="10484" max="10484" width="10.7109375" style="1" customWidth="1"/>
    <col min="10485" max="10717" width="10" style="1"/>
    <col min="10718" max="10719" width="26.140625" style="1" customWidth="1"/>
    <col min="10720" max="10727" width="0" style="1" hidden="1" customWidth="1"/>
    <col min="10728" max="10728" width="10.5703125" style="1" customWidth="1"/>
    <col min="10729" max="10734" width="0" style="1" hidden="1" customWidth="1"/>
    <col min="10735" max="10735" width="11.5703125" style="1" customWidth="1"/>
    <col min="10736" max="10736" width="0" style="1" hidden="1" customWidth="1"/>
    <col min="10737" max="10737" width="18.5703125" style="1" customWidth="1"/>
    <col min="10738" max="10738" width="0" style="1" hidden="1" customWidth="1"/>
    <col min="10739" max="10739" width="12.28515625" style="1" customWidth="1"/>
    <col min="10740" max="10740" width="10.7109375" style="1" customWidth="1"/>
    <col min="10741" max="10973" width="10" style="1"/>
    <col min="10974" max="10975" width="26.140625" style="1" customWidth="1"/>
    <col min="10976" max="10983" width="0" style="1" hidden="1" customWidth="1"/>
    <col min="10984" max="10984" width="10.5703125" style="1" customWidth="1"/>
    <col min="10985" max="10990" width="0" style="1" hidden="1" customWidth="1"/>
    <col min="10991" max="10991" width="11.5703125" style="1" customWidth="1"/>
    <col min="10992" max="10992" width="0" style="1" hidden="1" customWidth="1"/>
    <col min="10993" max="10993" width="18.5703125" style="1" customWidth="1"/>
    <col min="10994" max="10994" width="0" style="1" hidden="1" customWidth="1"/>
    <col min="10995" max="10995" width="12.28515625" style="1" customWidth="1"/>
    <col min="10996" max="10996" width="10.7109375" style="1" customWidth="1"/>
    <col min="10997" max="11229" width="10" style="1"/>
    <col min="11230" max="11231" width="26.140625" style="1" customWidth="1"/>
    <col min="11232" max="11239" width="0" style="1" hidden="1" customWidth="1"/>
    <col min="11240" max="11240" width="10.5703125" style="1" customWidth="1"/>
    <col min="11241" max="11246" width="0" style="1" hidden="1" customWidth="1"/>
    <col min="11247" max="11247" width="11.5703125" style="1" customWidth="1"/>
    <col min="11248" max="11248" width="0" style="1" hidden="1" customWidth="1"/>
    <col min="11249" max="11249" width="18.5703125" style="1" customWidth="1"/>
    <col min="11250" max="11250" width="0" style="1" hidden="1" customWidth="1"/>
    <col min="11251" max="11251" width="12.28515625" style="1" customWidth="1"/>
    <col min="11252" max="11252" width="10.7109375" style="1" customWidth="1"/>
    <col min="11253" max="11485" width="10" style="1"/>
    <col min="11486" max="11487" width="26.140625" style="1" customWidth="1"/>
    <col min="11488" max="11495" width="0" style="1" hidden="1" customWidth="1"/>
    <col min="11496" max="11496" width="10.5703125" style="1" customWidth="1"/>
    <col min="11497" max="11502" width="0" style="1" hidden="1" customWidth="1"/>
    <col min="11503" max="11503" width="11.5703125" style="1" customWidth="1"/>
    <col min="11504" max="11504" width="0" style="1" hidden="1" customWidth="1"/>
    <col min="11505" max="11505" width="18.5703125" style="1" customWidth="1"/>
    <col min="11506" max="11506" width="0" style="1" hidden="1" customWidth="1"/>
    <col min="11507" max="11507" width="12.28515625" style="1" customWidth="1"/>
    <col min="11508" max="11508" width="10.7109375" style="1" customWidth="1"/>
    <col min="11509" max="11741" width="10" style="1"/>
    <col min="11742" max="11743" width="26.140625" style="1" customWidth="1"/>
    <col min="11744" max="11751" width="0" style="1" hidden="1" customWidth="1"/>
    <col min="11752" max="11752" width="10.5703125" style="1" customWidth="1"/>
    <col min="11753" max="11758" width="0" style="1" hidden="1" customWidth="1"/>
    <col min="11759" max="11759" width="11.5703125" style="1" customWidth="1"/>
    <col min="11760" max="11760" width="0" style="1" hidden="1" customWidth="1"/>
    <col min="11761" max="11761" width="18.5703125" style="1" customWidth="1"/>
    <col min="11762" max="11762" width="0" style="1" hidden="1" customWidth="1"/>
    <col min="11763" max="11763" width="12.28515625" style="1" customWidth="1"/>
    <col min="11764" max="11764" width="10.7109375" style="1" customWidth="1"/>
    <col min="11765" max="11997" width="10" style="1"/>
    <col min="11998" max="11999" width="26.140625" style="1" customWidth="1"/>
    <col min="12000" max="12007" width="0" style="1" hidden="1" customWidth="1"/>
    <col min="12008" max="12008" width="10.5703125" style="1" customWidth="1"/>
    <col min="12009" max="12014" width="0" style="1" hidden="1" customWidth="1"/>
    <col min="12015" max="12015" width="11.5703125" style="1" customWidth="1"/>
    <col min="12016" max="12016" width="0" style="1" hidden="1" customWidth="1"/>
    <col min="12017" max="12017" width="18.5703125" style="1" customWidth="1"/>
    <col min="12018" max="12018" width="0" style="1" hidden="1" customWidth="1"/>
    <col min="12019" max="12019" width="12.28515625" style="1" customWidth="1"/>
    <col min="12020" max="12020" width="10.7109375" style="1" customWidth="1"/>
    <col min="12021" max="12253" width="10" style="1"/>
    <col min="12254" max="12255" width="26.140625" style="1" customWidth="1"/>
    <col min="12256" max="12263" width="0" style="1" hidden="1" customWidth="1"/>
    <col min="12264" max="12264" width="10.5703125" style="1" customWidth="1"/>
    <col min="12265" max="12270" width="0" style="1" hidden="1" customWidth="1"/>
    <col min="12271" max="12271" width="11.5703125" style="1" customWidth="1"/>
    <col min="12272" max="12272" width="0" style="1" hidden="1" customWidth="1"/>
    <col min="12273" max="12273" width="18.5703125" style="1" customWidth="1"/>
    <col min="12274" max="12274" width="0" style="1" hidden="1" customWidth="1"/>
    <col min="12275" max="12275" width="12.28515625" style="1" customWidth="1"/>
    <col min="12276" max="12276" width="10.7109375" style="1" customWidth="1"/>
    <col min="12277" max="12509" width="10" style="1"/>
    <col min="12510" max="12511" width="26.140625" style="1" customWidth="1"/>
    <col min="12512" max="12519" width="0" style="1" hidden="1" customWidth="1"/>
    <col min="12520" max="12520" width="10.5703125" style="1" customWidth="1"/>
    <col min="12521" max="12526" width="0" style="1" hidden="1" customWidth="1"/>
    <col min="12527" max="12527" width="11.5703125" style="1" customWidth="1"/>
    <col min="12528" max="12528" width="0" style="1" hidden="1" customWidth="1"/>
    <col min="12529" max="12529" width="18.5703125" style="1" customWidth="1"/>
    <col min="12530" max="12530" width="0" style="1" hidden="1" customWidth="1"/>
    <col min="12531" max="12531" width="12.28515625" style="1" customWidth="1"/>
    <col min="12532" max="12532" width="10.7109375" style="1" customWidth="1"/>
    <col min="12533" max="12765" width="10" style="1"/>
    <col min="12766" max="12767" width="26.140625" style="1" customWidth="1"/>
    <col min="12768" max="12775" width="0" style="1" hidden="1" customWidth="1"/>
    <col min="12776" max="12776" width="10.5703125" style="1" customWidth="1"/>
    <col min="12777" max="12782" width="0" style="1" hidden="1" customWidth="1"/>
    <col min="12783" max="12783" width="11.5703125" style="1" customWidth="1"/>
    <col min="12784" max="12784" width="0" style="1" hidden="1" customWidth="1"/>
    <col min="12785" max="12785" width="18.5703125" style="1" customWidth="1"/>
    <col min="12786" max="12786" width="0" style="1" hidden="1" customWidth="1"/>
    <col min="12787" max="12787" width="12.28515625" style="1" customWidth="1"/>
    <col min="12788" max="12788" width="10.7109375" style="1" customWidth="1"/>
    <col min="12789" max="13021" width="10" style="1"/>
    <col min="13022" max="13023" width="26.140625" style="1" customWidth="1"/>
    <col min="13024" max="13031" width="0" style="1" hidden="1" customWidth="1"/>
    <col min="13032" max="13032" width="10.5703125" style="1" customWidth="1"/>
    <col min="13033" max="13038" width="0" style="1" hidden="1" customWidth="1"/>
    <col min="13039" max="13039" width="11.5703125" style="1" customWidth="1"/>
    <col min="13040" max="13040" width="0" style="1" hidden="1" customWidth="1"/>
    <col min="13041" max="13041" width="18.5703125" style="1" customWidth="1"/>
    <col min="13042" max="13042" width="0" style="1" hidden="1" customWidth="1"/>
    <col min="13043" max="13043" width="12.28515625" style="1" customWidth="1"/>
    <col min="13044" max="13044" width="10.7109375" style="1" customWidth="1"/>
    <col min="13045" max="13277" width="10" style="1"/>
    <col min="13278" max="13279" width="26.140625" style="1" customWidth="1"/>
    <col min="13280" max="13287" width="0" style="1" hidden="1" customWidth="1"/>
    <col min="13288" max="13288" width="10.5703125" style="1" customWidth="1"/>
    <col min="13289" max="13294" width="0" style="1" hidden="1" customWidth="1"/>
    <col min="13295" max="13295" width="11.5703125" style="1" customWidth="1"/>
    <col min="13296" max="13296" width="0" style="1" hidden="1" customWidth="1"/>
    <col min="13297" max="13297" width="18.5703125" style="1" customWidth="1"/>
    <col min="13298" max="13298" width="0" style="1" hidden="1" customWidth="1"/>
    <col min="13299" max="13299" width="12.28515625" style="1" customWidth="1"/>
    <col min="13300" max="13300" width="10.7109375" style="1" customWidth="1"/>
    <col min="13301" max="13533" width="10" style="1"/>
    <col min="13534" max="13535" width="26.140625" style="1" customWidth="1"/>
    <col min="13536" max="13543" width="0" style="1" hidden="1" customWidth="1"/>
    <col min="13544" max="13544" width="10.5703125" style="1" customWidth="1"/>
    <col min="13545" max="13550" width="0" style="1" hidden="1" customWidth="1"/>
    <col min="13551" max="13551" width="11.5703125" style="1" customWidth="1"/>
    <col min="13552" max="13552" width="0" style="1" hidden="1" customWidth="1"/>
    <col min="13553" max="13553" width="18.5703125" style="1" customWidth="1"/>
    <col min="13554" max="13554" width="0" style="1" hidden="1" customWidth="1"/>
    <col min="13555" max="13555" width="12.28515625" style="1" customWidth="1"/>
    <col min="13556" max="13556" width="10.7109375" style="1" customWidth="1"/>
    <col min="13557" max="13789" width="10" style="1"/>
    <col min="13790" max="13791" width="26.140625" style="1" customWidth="1"/>
    <col min="13792" max="13799" width="0" style="1" hidden="1" customWidth="1"/>
    <col min="13800" max="13800" width="10.5703125" style="1" customWidth="1"/>
    <col min="13801" max="13806" width="0" style="1" hidden="1" customWidth="1"/>
    <col min="13807" max="13807" width="11.5703125" style="1" customWidth="1"/>
    <col min="13808" max="13808" width="0" style="1" hidden="1" customWidth="1"/>
    <col min="13809" max="13809" width="18.5703125" style="1" customWidth="1"/>
    <col min="13810" max="13810" width="0" style="1" hidden="1" customWidth="1"/>
    <col min="13811" max="13811" width="12.28515625" style="1" customWidth="1"/>
    <col min="13812" max="13812" width="10.7109375" style="1" customWidth="1"/>
    <col min="13813" max="14045" width="10" style="1"/>
    <col min="14046" max="14047" width="26.140625" style="1" customWidth="1"/>
    <col min="14048" max="14055" width="0" style="1" hidden="1" customWidth="1"/>
    <col min="14056" max="14056" width="10.5703125" style="1" customWidth="1"/>
    <col min="14057" max="14062" width="0" style="1" hidden="1" customWidth="1"/>
    <col min="14063" max="14063" width="11.5703125" style="1" customWidth="1"/>
    <col min="14064" max="14064" width="0" style="1" hidden="1" customWidth="1"/>
    <col min="14065" max="14065" width="18.5703125" style="1" customWidth="1"/>
    <col min="14066" max="14066" width="0" style="1" hidden="1" customWidth="1"/>
    <col min="14067" max="14067" width="12.28515625" style="1" customWidth="1"/>
    <col min="14068" max="14068" width="10.7109375" style="1" customWidth="1"/>
    <col min="14069" max="14301" width="10" style="1"/>
    <col min="14302" max="14303" width="26.140625" style="1" customWidth="1"/>
    <col min="14304" max="14311" width="0" style="1" hidden="1" customWidth="1"/>
    <col min="14312" max="14312" width="10.5703125" style="1" customWidth="1"/>
    <col min="14313" max="14318" width="0" style="1" hidden="1" customWidth="1"/>
    <col min="14319" max="14319" width="11.5703125" style="1" customWidth="1"/>
    <col min="14320" max="14320" width="0" style="1" hidden="1" customWidth="1"/>
    <col min="14321" max="14321" width="18.5703125" style="1" customWidth="1"/>
    <col min="14322" max="14322" width="0" style="1" hidden="1" customWidth="1"/>
    <col min="14323" max="14323" width="12.28515625" style="1" customWidth="1"/>
    <col min="14324" max="14324" width="10.7109375" style="1" customWidth="1"/>
    <col min="14325" max="14557" width="10" style="1"/>
    <col min="14558" max="14559" width="26.140625" style="1" customWidth="1"/>
    <col min="14560" max="14567" width="0" style="1" hidden="1" customWidth="1"/>
    <col min="14568" max="14568" width="10.5703125" style="1" customWidth="1"/>
    <col min="14569" max="14574" width="0" style="1" hidden="1" customWidth="1"/>
    <col min="14575" max="14575" width="11.5703125" style="1" customWidth="1"/>
    <col min="14576" max="14576" width="0" style="1" hidden="1" customWidth="1"/>
    <col min="14577" max="14577" width="18.5703125" style="1" customWidth="1"/>
    <col min="14578" max="14578" width="0" style="1" hidden="1" customWidth="1"/>
    <col min="14579" max="14579" width="12.28515625" style="1" customWidth="1"/>
    <col min="14580" max="14580" width="10.7109375" style="1" customWidth="1"/>
    <col min="14581" max="14813" width="10" style="1"/>
    <col min="14814" max="14815" width="26.140625" style="1" customWidth="1"/>
    <col min="14816" max="14823" width="0" style="1" hidden="1" customWidth="1"/>
    <col min="14824" max="14824" width="10.5703125" style="1" customWidth="1"/>
    <col min="14825" max="14830" width="0" style="1" hidden="1" customWidth="1"/>
    <col min="14831" max="14831" width="11.5703125" style="1" customWidth="1"/>
    <col min="14832" max="14832" width="0" style="1" hidden="1" customWidth="1"/>
    <col min="14833" max="14833" width="18.5703125" style="1" customWidth="1"/>
    <col min="14834" max="14834" width="0" style="1" hidden="1" customWidth="1"/>
    <col min="14835" max="14835" width="12.28515625" style="1" customWidth="1"/>
    <col min="14836" max="14836" width="10.7109375" style="1" customWidth="1"/>
    <col min="14837" max="15069" width="10" style="1"/>
    <col min="15070" max="15071" width="26.140625" style="1" customWidth="1"/>
    <col min="15072" max="15079" width="0" style="1" hidden="1" customWidth="1"/>
    <col min="15080" max="15080" width="10.5703125" style="1" customWidth="1"/>
    <col min="15081" max="15086" width="0" style="1" hidden="1" customWidth="1"/>
    <col min="15087" max="15087" width="11.5703125" style="1" customWidth="1"/>
    <col min="15088" max="15088" width="0" style="1" hidden="1" customWidth="1"/>
    <col min="15089" max="15089" width="18.5703125" style="1" customWidth="1"/>
    <col min="15090" max="15090" width="0" style="1" hidden="1" customWidth="1"/>
    <col min="15091" max="15091" width="12.28515625" style="1" customWidth="1"/>
    <col min="15092" max="15092" width="10.7109375" style="1" customWidth="1"/>
    <col min="15093" max="15325" width="10" style="1"/>
    <col min="15326" max="15327" width="26.140625" style="1" customWidth="1"/>
    <col min="15328" max="15335" width="0" style="1" hidden="1" customWidth="1"/>
    <col min="15336" max="15336" width="10.5703125" style="1" customWidth="1"/>
    <col min="15337" max="15342" width="0" style="1" hidden="1" customWidth="1"/>
    <col min="15343" max="15343" width="11.5703125" style="1" customWidth="1"/>
    <col min="15344" max="15344" width="0" style="1" hidden="1" customWidth="1"/>
    <col min="15345" max="15345" width="18.5703125" style="1" customWidth="1"/>
    <col min="15346" max="15346" width="0" style="1" hidden="1" customWidth="1"/>
    <col min="15347" max="15347" width="12.28515625" style="1" customWidth="1"/>
    <col min="15348" max="15348" width="10.7109375" style="1" customWidth="1"/>
    <col min="15349" max="15581" width="10" style="1"/>
    <col min="15582" max="15583" width="26.140625" style="1" customWidth="1"/>
    <col min="15584" max="15591" width="0" style="1" hidden="1" customWidth="1"/>
    <col min="15592" max="15592" width="10.5703125" style="1" customWidth="1"/>
    <col min="15593" max="15598" width="0" style="1" hidden="1" customWidth="1"/>
    <col min="15599" max="15599" width="11.5703125" style="1" customWidth="1"/>
    <col min="15600" max="15600" width="0" style="1" hidden="1" customWidth="1"/>
    <col min="15601" max="15601" width="18.5703125" style="1" customWidth="1"/>
    <col min="15602" max="15602" width="0" style="1" hidden="1" customWidth="1"/>
    <col min="15603" max="15603" width="12.28515625" style="1" customWidth="1"/>
    <col min="15604" max="15604" width="10.7109375" style="1" customWidth="1"/>
    <col min="15605" max="15837" width="10" style="1"/>
    <col min="15838" max="15839" width="26.140625" style="1" customWidth="1"/>
    <col min="15840" max="15847" width="0" style="1" hidden="1" customWidth="1"/>
    <col min="15848" max="15848" width="10.5703125" style="1" customWidth="1"/>
    <col min="15849" max="15854" width="0" style="1" hidden="1" customWidth="1"/>
    <col min="15855" max="15855" width="11.5703125" style="1" customWidth="1"/>
    <col min="15856" max="15856" width="0" style="1" hidden="1" customWidth="1"/>
    <col min="15857" max="15857" width="18.5703125" style="1" customWidth="1"/>
    <col min="15858" max="15858" width="0" style="1" hidden="1" customWidth="1"/>
    <col min="15859" max="15859" width="12.28515625" style="1" customWidth="1"/>
    <col min="15860" max="15860" width="10.7109375" style="1" customWidth="1"/>
    <col min="15861" max="16093" width="10" style="1"/>
    <col min="16094" max="16095" width="26.140625" style="1" customWidth="1"/>
    <col min="16096" max="16103" width="0" style="1" hidden="1" customWidth="1"/>
    <col min="16104" max="16104" width="10.5703125" style="1" customWidth="1"/>
    <col min="16105" max="16110" width="0" style="1" hidden="1" customWidth="1"/>
    <col min="16111" max="16111" width="11.5703125" style="1" customWidth="1"/>
    <col min="16112" max="16112" width="0" style="1" hidden="1" customWidth="1"/>
    <col min="16113" max="16113" width="18.5703125" style="1" customWidth="1"/>
    <col min="16114" max="16114" width="0" style="1" hidden="1" customWidth="1"/>
    <col min="16115" max="16115" width="12.28515625" style="1" customWidth="1"/>
    <col min="16116" max="16116" width="10.7109375" style="1" customWidth="1"/>
    <col min="16117" max="16384" width="10" style="1"/>
  </cols>
  <sheetData>
    <row r="1" spans="1:11" s="2" customFormat="1">
      <c r="A1" s="2" t="s">
        <v>0</v>
      </c>
      <c r="B1" s="2" t="s">
        <v>2</v>
      </c>
      <c r="C1" s="3" t="s">
        <v>1</v>
      </c>
      <c r="D1" s="4" t="s">
        <v>76</v>
      </c>
      <c r="E1" s="4" t="s">
        <v>77</v>
      </c>
      <c r="F1" s="4" t="s">
        <v>87</v>
      </c>
      <c r="G1" s="13" t="s">
        <v>86</v>
      </c>
      <c r="H1" s="2" t="s">
        <v>80</v>
      </c>
      <c r="I1"/>
      <c r="J1"/>
      <c r="K1"/>
    </row>
    <row r="2" spans="1:11">
      <c r="A2" s="1" t="s">
        <v>3</v>
      </c>
      <c r="B2" s="10" t="s">
        <v>21</v>
      </c>
      <c r="C2" s="1">
        <v>20100220</v>
      </c>
      <c r="D2" s="5">
        <f>Quiz!H2</f>
        <v>13.200000000000001</v>
      </c>
      <c r="E2" s="5">
        <f>Midterm!E2</f>
        <v>26.6</v>
      </c>
      <c r="F2" s="5">
        <f>Final!E2</f>
        <v>33.199999999999996</v>
      </c>
      <c r="G2" s="14">
        <v>73</v>
      </c>
      <c r="H2" s="8"/>
    </row>
    <row r="3" spans="1:11">
      <c r="A3" s="1" t="s">
        <v>3</v>
      </c>
      <c r="B3" s="1" t="s">
        <v>55</v>
      </c>
      <c r="C3" s="1">
        <v>20100321</v>
      </c>
      <c r="D3" s="5">
        <f>Quiz!H3</f>
        <v>14.625</v>
      </c>
      <c r="E3" s="5">
        <f>Midterm!E3</f>
        <v>29.4</v>
      </c>
      <c r="F3" s="5">
        <f>Final!E3</f>
        <v>34.200000000000003</v>
      </c>
      <c r="G3" s="14">
        <v>78.224999999999994</v>
      </c>
      <c r="H3" s="8"/>
    </row>
    <row r="4" spans="1:11">
      <c r="A4" s="1" t="s">
        <v>3</v>
      </c>
      <c r="B4" s="1" t="s">
        <v>31</v>
      </c>
      <c r="C4" s="1">
        <v>20100422</v>
      </c>
      <c r="D4" s="5">
        <f>Quiz!H4</f>
        <v>10.875</v>
      </c>
      <c r="E4" s="5">
        <f>Midterm!E4</f>
        <v>28</v>
      </c>
      <c r="F4" s="5">
        <f>Final!E4</f>
        <v>26.8</v>
      </c>
      <c r="G4" s="14">
        <v>65.674999999999997</v>
      </c>
      <c r="H4" s="8"/>
    </row>
    <row r="5" spans="1:11">
      <c r="A5" s="1" t="s">
        <v>3</v>
      </c>
      <c r="B5" s="1" t="s">
        <v>98</v>
      </c>
      <c r="C5" s="6">
        <v>20110444</v>
      </c>
      <c r="D5" s="5">
        <f>Quiz!H5</f>
        <v>9.75</v>
      </c>
      <c r="E5" s="5">
        <f>Midterm!E5</f>
        <v>32.200000000000003</v>
      </c>
      <c r="F5" s="5">
        <f>Final!E5</f>
        <v>25.6</v>
      </c>
      <c r="G5" s="14">
        <v>67.550000000000011</v>
      </c>
      <c r="H5" s="8"/>
    </row>
    <row r="6" spans="1:11">
      <c r="A6" s="1" t="s">
        <v>3</v>
      </c>
      <c r="B6" s="1" t="s">
        <v>65</v>
      </c>
      <c r="C6" s="1">
        <v>20100523</v>
      </c>
      <c r="D6" s="5">
        <f>Quiz!H6</f>
        <v>13.275</v>
      </c>
      <c r="E6" s="5">
        <f>Midterm!E6</f>
        <v>29.4</v>
      </c>
      <c r="F6" s="5">
        <f>Final!E6</f>
        <v>36</v>
      </c>
      <c r="G6" s="14">
        <v>78.674999999999997</v>
      </c>
      <c r="H6" s="8"/>
    </row>
    <row r="7" spans="1:11">
      <c r="A7" s="1" t="s">
        <v>3</v>
      </c>
      <c r="B7" s="1" t="s">
        <v>47</v>
      </c>
      <c r="C7" s="1">
        <v>20100624</v>
      </c>
      <c r="D7" s="5">
        <f>Quiz!H7</f>
        <v>15</v>
      </c>
      <c r="E7" s="5">
        <f>Midterm!E7</f>
        <v>33.6</v>
      </c>
      <c r="F7" s="5">
        <f>Final!E7</f>
        <v>36.200000000000003</v>
      </c>
      <c r="G7" s="14">
        <v>84.800000000000011</v>
      </c>
      <c r="H7" s="8"/>
    </row>
    <row r="8" spans="1:11">
      <c r="A8" s="1" t="s">
        <v>3</v>
      </c>
      <c r="B8" s="1" t="s">
        <v>120</v>
      </c>
      <c r="C8" s="6">
        <v>20110466</v>
      </c>
      <c r="D8" s="5">
        <f>Quiz!H8</f>
        <v>6.375</v>
      </c>
      <c r="E8" s="5">
        <f>Midterm!E8</f>
        <v>25.2</v>
      </c>
      <c r="F8" s="5">
        <f>Final!E8</f>
        <v>25.6</v>
      </c>
      <c r="G8" s="14">
        <v>57.174999999999997</v>
      </c>
      <c r="H8" s="8"/>
    </row>
    <row r="9" spans="1:11">
      <c r="A9" s="1" t="s">
        <v>3</v>
      </c>
      <c r="B9" s="9" t="s">
        <v>12</v>
      </c>
      <c r="C9" s="1">
        <v>20100725</v>
      </c>
      <c r="D9" s="5">
        <f>Quiz!H9</f>
        <v>14.25</v>
      </c>
      <c r="E9" s="5">
        <f>Midterm!E9</f>
        <v>32.200000000000003</v>
      </c>
      <c r="F9" s="5">
        <f>Final!E9</f>
        <v>35.799999999999997</v>
      </c>
      <c r="G9" s="14">
        <v>82.25</v>
      </c>
      <c r="H9" s="8" t="s">
        <v>81</v>
      </c>
    </row>
    <row r="10" spans="1:11">
      <c r="A10" s="1" t="s">
        <v>3</v>
      </c>
      <c r="B10" s="1" t="s">
        <v>93</v>
      </c>
      <c r="C10" s="6">
        <v>20110439</v>
      </c>
      <c r="D10" s="5">
        <f>Quiz!H10</f>
        <v>8.625</v>
      </c>
      <c r="E10" s="5">
        <f>Midterm!E10</f>
        <v>26.6</v>
      </c>
      <c r="F10" s="5">
        <f>Final!E10</f>
        <v>33.6</v>
      </c>
      <c r="G10" s="14">
        <v>68.825000000000003</v>
      </c>
      <c r="H10" s="8"/>
    </row>
    <row r="11" spans="1:11">
      <c r="A11" s="1" t="s">
        <v>3</v>
      </c>
      <c r="B11" s="1" t="s">
        <v>66</v>
      </c>
      <c r="C11" s="1">
        <v>20100826</v>
      </c>
      <c r="D11" s="5">
        <f>Quiz!H11</f>
        <v>11.25</v>
      </c>
      <c r="E11" s="5">
        <f>Midterm!E11</f>
        <v>32.200000000000003</v>
      </c>
      <c r="F11" s="5">
        <f>Final!E11</f>
        <v>37.200000000000003</v>
      </c>
      <c r="G11" s="14">
        <v>80.650000000000006</v>
      </c>
      <c r="H11" s="8"/>
    </row>
    <row r="12" spans="1:11">
      <c r="A12" s="1" t="s">
        <v>3</v>
      </c>
      <c r="B12" s="1" t="s">
        <v>64</v>
      </c>
      <c r="C12" s="1">
        <v>20100927</v>
      </c>
      <c r="D12" s="5">
        <f>Quiz!H12</f>
        <v>12.375</v>
      </c>
      <c r="E12" s="5">
        <f>Midterm!E12</f>
        <v>26.6</v>
      </c>
      <c r="F12" s="5">
        <f>Final!E12</f>
        <v>31.200000000000003</v>
      </c>
      <c r="G12" s="14">
        <v>70.175000000000011</v>
      </c>
      <c r="H12" s="8"/>
    </row>
    <row r="13" spans="1:11">
      <c r="A13" s="1" t="s">
        <v>3</v>
      </c>
      <c r="B13" s="1" t="s">
        <v>48</v>
      </c>
      <c r="C13" s="1">
        <v>20101028</v>
      </c>
      <c r="D13" s="5">
        <f>Quiz!H13</f>
        <v>14.4375</v>
      </c>
      <c r="E13" s="5">
        <f>Midterm!E13</f>
        <v>26.6</v>
      </c>
      <c r="F13" s="5">
        <f>Final!E13</f>
        <v>36.4</v>
      </c>
      <c r="G13" s="14">
        <v>77.4375</v>
      </c>
      <c r="H13" s="8" t="s">
        <v>81</v>
      </c>
    </row>
    <row r="14" spans="1:11">
      <c r="A14" s="1" t="s">
        <v>3</v>
      </c>
      <c r="B14" s="1" t="s">
        <v>103</v>
      </c>
      <c r="C14" s="6">
        <v>20110449</v>
      </c>
      <c r="D14" s="5">
        <f>Quiz!H14</f>
        <v>7.875</v>
      </c>
      <c r="E14" s="5">
        <f>Midterm!E14</f>
        <v>22.400000000000002</v>
      </c>
      <c r="F14" s="5">
        <f>Final!E14</f>
        <v>30.4</v>
      </c>
      <c r="G14" s="14">
        <v>60.674999999999997</v>
      </c>
      <c r="H14" s="8"/>
    </row>
    <row r="15" spans="1:11">
      <c r="A15" s="1" t="s">
        <v>3</v>
      </c>
      <c r="B15" s="1" t="s">
        <v>114</v>
      </c>
      <c r="C15" s="6">
        <v>20110460</v>
      </c>
      <c r="D15" s="5">
        <f>Quiz!H15</f>
        <v>7.5</v>
      </c>
      <c r="E15" s="5">
        <f>Midterm!E15</f>
        <v>32.200000000000003</v>
      </c>
      <c r="F15" s="5">
        <f>Final!E15</f>
        <v>40</v>
      </c>
      <c r="G15" s="14">
        <v>79.7</v>
      </c>
      <c r="H15" s="8"/>
    </row>
    <row r="16" spans="1:11">
      <c r="A16" s="1" t="s">
        <v>3</v>
      </c>
      <c r="B16" s="1" t="s">
        <v>60</v>
      </c>
      <c r="C16" s="1">
        <v>20101129</v>
      </c>
      <c r="D16" s="5">
        <f>Quiz!H16</f>
        <v>8.0625</v>
      </c>
      <c r="E16" s="5">
        <f>Midterm!E16</f>
        <v>29.4</v>
      </c>
      <c r="F16" s="5">
        <f>Final!E16</f>
        <v>31.6</v>
      </c>
      <c r="G16" s="14">
        <v>69.0625</v>
      </c>
      <c r="H16" s="8"/>
    </row>
    <row r="17" spans="1:8">
      <c r="A17" s="1" t="s">
        <v>3</v>
      </c>
      <c r="B17" s="1" t="s">
        <v>58</v>
      </c>
      <c r="C17" s="1">
        <v>20101230</v>
      </c>
      <c r="D17" s="5">
        <f>Quiz!H17</f>
        <v>14.0625</v>
      </c>
      <c r="E17" s="5">
        <f>Midterm!E17</f>
        <v>29.4</v>
      </c>
      <c r="F17" s="5">
        <f>Final!E17</f>
        <v>32.599999999999994</v>
      </c>
      <c r="G17" s="14">
        <v>76.0625</v>
      </c>
      <c r="H17" s="8"/>
    </row>
    <row r="18" spans="1:8">
      <c r="A18" s="1" t="s">
        <v>3</v>
      </c>
      <c r="B18" s="1" t="s">
        <v>46</v>
      </c>
      <c r="C18" s="1">
        <v>20101331</v>
      </c>
      <c r="D18" s="5">
        <f>Quiz!H18</f>
        <v>14.0625</v>
      </c>
      <c r="E18" s="5">
        <f>Midterm!E18</f>
        <v>28</v>
      </c>
      <c r="F18" s="5">
        <f>Final!E18</f>
        <v>35.200000000000003</v>
      </c>
      <c r="G18" s="14">
        <v>77.262500000000003</v>
      </c>
      <c r="H18" s="8"/>
    </row>
    <row r="19" spans="1:8">
      <c r="A19" s="1" t="s">
        <v>3</v>
      </c>
      <c r="B19" s="9" t="s">
        <v>13</v>
      </c>
      <c r="C19" s="1">
        <v>20101432</v>
      </c>
      <c r="D19" s="5">
        <f>Quiz!H19</f>
        <v>14.4375</v>
      </c>
      <c r="E19" s="5">
        <f>Midterm!E19</f>
        <v>26.6</v>
      </c>
      <c r="F19" s="5">
        <f>Final!E19</f>
        <v>31.200000000000003</v>
      </c>
      <c r="G19" s="14">
        <v>72.237500000000011</v>
      </c>
      <c r="H19" s="8"/>
    </row>
    <row r="20" spans="1:8">
      <c r="A20" s="1" t="s">
        <v>3</v>
      </c>
      <c r="B20" s="1" t="s">
        <v>69</v>
      </c>
      <c r="C20" s="1">
        <v>20101533</v>
      </c>
      <c r="D20" s="5">
        <f>Quiz!H20</f>
        <v>14.4375</v>
      </c>
      <c r="E20" s="5">
        <f>Midterm!E20</f>
        <v>35</v>
      </c>
      <c r="F20" s="5">
        <f>Final!E20</f>
        <v>36.800000000000004</v>
      </c>
      <c r="G20" s="14">
        <v>86.237500000000011</v>
      </c>
      <c r="H20" s="8"/>
    </row>
    <row r="21" spans="1:8">
      <c r="A21" s="1" t="s">
        <v>3</v>
      </c>
      <c r="B21" s="1" t="s">
        <v>25</v>
      </c>
      <c r="C21" s="1">
        <v>20101634</v>
      </c>
      <c r="D21" s="5">
        <f>Quiz!H21</f>
        <v>14.8125</v>
      </c>
      <c r="E21" s="5">
        <f>Midterm!E21</f>
        <v>16.8</v>
      </c>
      <c r="F21" s="5">
        <f>Final!E21</f>
        <v>31.200000000000003</v>
      </c>
      <c r="G21" s="14">
        <v>62.8125</v>
      </c>
      <c r="H21" s="8"/>
    </row>
    <row r="22" spans="1:8">
      <c r="A22" s="1" t="s">
        <v>3</v>
      </c>
      <c r="B22" s="1" t="s">
        <v>94</v>
      </c>
      <c r="C22" s="6">
        <v>20110440</v>
      </c>
      <c r="D22" s="5">
        <f>Quiz!H22</f>
        <v>5.625</v>
      </c>
      <c r="E22" s="5">
        <f>Midterm!E22</f>
        <v>23.8</v>
      </c>
      <c r="F22" s="5">
        <f>Final!E22</f>
        <v>28.799999999999997</v>
      </c>
      <c r="G22" s="14">
        <v>58.224999999999994</v>
      </c>
      <c r="H22" s="8"/>
    </row>
    <row r="23" spans="1:8">
      <c r="A23" s="1" t="s">
        <v>3</v>
      </c>
      <c r="B23" s="1" t="s">
        <v>67</v>
      </c>
      <c r="C23" s="1">
        <v>20101735</v>
      </c>
      <c r="D23" s="5">
        <f>Quiz!H23</f>
        <v>13.125</v>
      </c>
      <c r="E23" s="5">
        <f>Midterm!E23</f>
        <v>22.400000000000002</v>
      </c>
      <c r="F23" s="5">
        <f>Final!E23</f>
        <v>33.799999999999997</v>
      </c>
      <c r="G23" s="14">
        <v>69.325000000000003</v>
      </c>
      <c r="H23" s="8"/>
    </row>
    <row r="24" spans="1:8">
      <c r="A24" s="1" t="s">
        <v>3</v>
      </c>
      <c r="B24" s="1" t="s">
        <v>92</v>
      </c>
      <c r="C24" s="6">
        <v>20110438</v>
      </c>
      <c r="D24" s="5">
        <f>Quiz!H24</f>
        <v>8.25</v>
      </c>
      <c r="E24" s="5">
        <f>Midterm!E24</f>
        <v>32.200000000000003</v>
      </c>
      <c r="F24" s="5">
        <f>Final!E24</f>
        <v>27.200000000000003</v>
      </c>
      <c r="G24" s="14">
        <v>67.650000000000006</v>
      </c>
      <c r="H24" s="8"/>
    </row>
    <row r="25" spans="1:8">
      <c r="A25" s="1" t="s">
        <v>3</v>
      </c>
      <c r="B25" s="1" t="s">
        <v>62</v>
      </c>
      <c r="C25" s="1">
        <v>20101836</v>
      </c>
      <c r="D25" s="5">
        <f>Quiz!H25</f>
        <v>15</v>
      </c>
      <c r="E25" s="5">
        <f>Midterm!E25</f>
        <v>28</v>
      </c>
      <c r="F25" s="5">
        <f>Final!E25</f>
        <v>37.200000000000003</v>
      </c>
      <c r="G25" s="14">
        <v>80.2</v>
      </c>
      <c r="H25" s="8"/>
    </row>
    <row r="26" spans="1:8">
      <c r="A26" s="1" t="s">
        <v>3</v>
      </c>
      <c r="B26" s="1" t="s">
        <v>105</v>
      </c>
      <c r="C26" s="6">
        <v>20110451</v>
      </c>
      <c r="D26" s="5">
        <f>Quiz!H26</f>
        <v>8.25</v>
      </c>
      <c r="E26" s="5">
        <f>Midterm!E26</f>
        <v>23.8</v>
      </c>
      <c r="F26" s="5">
        <f>Final!E26</f>
        <v>35.200000000000003</v>
      </c>
      <c r="G26" s="14">
        <v>67.25</v>
      </c>
      <c r="H26" s="8" t="s">
        <v>81</v>
      </c>
    </row>
    <row r="27" spans="1:8">
      <c r="A27" s="1" t="s">
        <v>3</v>
      </c>
      <c r="B27" s="1" t="s">
        <v>24</v>
      </c>
      <c r="C27" s="1">
        <v>20101937</v>
      </c>
      <c r="D27" s="5">
        <f>Quiz!H27</f>
        <v>15</v>
      </c>
      <c r="E27" s="5">
        <f>Midterm!E27</f>
        <v>25.2</v>
      </c>
      <c r="F27" s="5">
        <f>Final!E27</f>
        <v>35.6</v>
      </c>
      <c r="G27" s="14">
        <v>75.800000000000011</v>
      </c>
      <c r="H27" s="8"/>
    </row>
    <row r="28" spans="1:8">
      <c r="A28" s="1" t="s">
        <v>3</v>
      </c>
      <c r="B28" s="1" t="s">
        <v>104</v>
      </c>
      <c r="C28" s="6">
        <v>20110450</v>
      </c>
      <c r="D28" s="5">
        <f>Quiz!H28</f>
        <v>7.5</v>
      </c>
      <c r="E28" s="5">
        <f>Midterm!E28</f>
        <v>25.2</v>
      </c>
      <c r="F28" s="5">
        <f>Final!E28</f>
        <v>25.6</v>
      </c>
      <c r="G28" s="14">
        <v>58.300000000000004</v>
      </c>
      <c r="H28" s="8"/>
    </row>
    <row r="29" spans="1:8">
      <c r="A29" s="1" t="s">
        <v>3</v>
      </c>
      <c r="B29" s="1" t="s">
        <v>63</v>
      </c>
      <c r="C29" s="1">
        <v>20102038</v>
      </c>
      <c r="D29" s="5">
        <f>Quiz!H29</f>
        <v>14.8125</v>
      </c>
      <c r="E29" s="5">
        <f>Midterm!E29</f>
        <v>25.2</v>
      </c>
      <c r="F29" s="5">
        <f>Final!E29</f>
        <v>35</v>
      </c>
      <c r="G29" s="14">
        <v>75.012500000000003</v>
      </c>
      <c r="H29" s="8"/>
    </row>
    <row r="30" spans="1:8">
      <c r="A30" s="1" t="s">
        <v>3</v>
      </c>
      <c r="B30" s="10" t="s">
        <v>4</v>
      </c>
      <c r="C30" s="1">
        <v>20102139</v>
      </c>
      <c r="D30" s="5">
        <f>Quiz!H30</f>
        <v>14.2125</v>
      </c>
      <c r="E30" s="5">
        <f>Midterm!E30</f>
        <v>25.2</v>
      </c>
      <c r="F30" s="5">
        <f>Final!E30</f>
        <v>34</v>
      </c>
      <c r="G30" s="14">
        <v>73.412499999999994</v>
      </c>
      <c r="H30" s="8"/>
    </row>
    <row r="31" spans="1:8">
      <c r="A31" s="1" t="s">
        <v>3</v>
      </c>
      <c r="B31" s="9" t="s">
        <v>11</v>
      </c>
      <c r="C31" s="1">
        <v>20102240</v>
      </c>
      <c r="D31" s="5">
        <f>Quiz!H31</f>
        <v>12.524999999999999</v>
      </c>
      <c r="E31" s="5">
        <f>Midterm!E31</f>
        <v>23.8</v>
      </c>
      <c r="F31" s="5">
        <f>Final!E31</f>
        <v>36.4</v>
      </c>
      <c r="G31" s="14">
        <v>72.724999999999994</v>
      </c>
      <c r="H31" s="8"/>
    </row>
    <row r="32" spans="1:8">
      <c r="A32" s="1" t="s">
        <v>3</v>
      </c>
      <c r="B32" s="1" t="s">
        <v>89</v>
      </c>
      <c r="C32" s="6">
        <v>20110435</v>
      </c>
      <c r="D32" s="5">
        <f>Quiz!H32</f>
        <v>10.875</v>
      </c>
      <c r="E32" s="5">
        <f>Midterm!E32</f>
        <v>23.8</v>
      </c>
      <c r="F32" s="5">
        <f>Final!E32</f>
        <v>28.799999999999997</v>
      </c>
      <c r="G32" s="14">
        <v>63.474999999999994</v>
      </c>
      <c r="H32" s="8"/>
    </row>
    <row r="33" spans="1:8">
      <c r="A33" s="1" t="s">
        <v>3</v>
      </c>
      <c r="B33" s="9" t="s">
        <v>17</v>
      </c>
      <c r="C33" s="1">
        <v>20102341</v>
      </c>
      <c r="D33" s="5">
        <f>Quiz!H33</f>
        <v>10.762500000000001</v>
      </c>
      <c r="E33" s="5">
        <f>Midterm!E33</f>
        <v>26.6</v>
      </c>
      <c r="F33" s="5">
        <f>Final!E33</f>
        <v>31.6</v>
      </c>
      <c r="G33" s="14">
        <v>68.962500000000006</v>
      </c>
      <c r="H33" s="8"/>
    </row>
    <row r="34" spans="1:8">
      <c r="A34" s="1" t="s">
        <v>3</v>
      </c>
      <c r="B34" s="1" t="s">
        <v>44</v>
      </c>
      <c r="C34" s="1">
        <v>20102442</v>
      </c>
      <c r="D34" s="5">
        <f>Quiz!H34</f>
        <v>12.9375</v>
      </c>
      <c r="E34" s="5">
        <f>Midterm!E34</f>
        <v>29.4</v>
      </c>
      <c r="F34" s="5">
        <f>Final!E34</f>
        <v>33.199999999999996</v>
      </c>
      <c r="G34" s="14">
        <v>75.537499999999994</v>
      </c>
      <c r="H34" s="8"/>
    </row>
    <row r="35" spans="1:8">
      <c r="A35" s="1" t="s">
        <v>3</v>
      </c>
      <c r="B35" s="1" t="s">
        <v>51</v>
      </c>
      <c r="C35" s="1">
        <v>20102543</v>
      </c>
      <c r="D35" s="5">
        <f>Quiz!H35</f>
        <v>12.375</v>
      </c>
      <c r="E35" s="5">
        <f>Midterm!E35</f>
        <v>30.8</v>
      </c>
      <c r="F35" s="5">
        <f>Final!E35</f>
        <v>33.199999999999996</v>
      </c>
      <c r="G35" s="14">
        <v>76.375</v>
      </c>
      <c r="H35" s="8"/>
    </row>
    <row r="36" spans="1:8">
      <c r="A36" s="1" t="s">
        <v>3</v>
      </c>
      <c r="B36" s="9" t="s">
        <v>18</v>
      </c>
      <c r="C36" s="1">
        <v>20102644</v>
      </c>
      <c r="D36" s="5">
        <f>Quiz!H36</f>
        <v>14.8125</v>
      </c>
      <c r="E36" s="5">
        <f>Midterm!E36</f>
        <v>32.200000000000003</v>
      </c>
      <c r="F36" s="5">
        <f>Final!E36</f>
        <v>34.6</v>
      </c>
      <c r="G36" s="14">
        <v>81.612500000000011</v>
      </c>
      <c r="H36" s="8"/>
    </row>
    <row r="37" spans="1:8">
      <c r="A37" s="1" t="s">
        <v>3</v>
      </c>
      <c r="B37" s="9" t="s">
        <v>15</v>
      </c>
      <c r="C37" s="1">
        <v>20102745</v>
      </c>
      <c r="D37" s="5">
        <f>Quiz!H37</f>
        <v>10.875</v>
      </c>
      <c r="E37" s="5">
        <f>Midterm!E37</f>
        <v>35</v>
      </c>
      <c r="F37" s="5">
        <f>Final!E37</f>
        <v>32.400000000000006</v>
      </c>
      <c r="G37" s="14">
        <v>78.275000000000006</v>
      </c>
      <c r="H37" s="8"/>
    </row>
    <row r="38" spans="1:8">
      <c r="A38" s="1" t="s">
        <v>3</v>
      </c>
      <c r="B38" s="1" t="s">
        <v>33</v>
      </c>
      <c r="C38" s="1">
        <v>20102846</v>
      </c>
      <c r="D38" s="5">
        <f>Quiz!H38</f>
        <v>9.4499999999999993</v>
      </c>
      <c r="E38" s="5">
        <f>Midterm!E38</f>
        <v>29.4</v>
      </c>
      <c r="F38" s="5">
        <f>Final!E38</f>
        <v>30.6</v>
      </c>
      <c r="G38" s="14">
        <v>69.449999999999989</v>
      </c>
      <c r="H38" s="8"/>
    </row>
    <row r="39" spans="1:8">
      <c r="A39" s="1" t="s">
        <v>3</v>
      </c>
      <c r="B39" s="1" t="s">
        <v>106</v>
      </c>
      <c r="C39" s="6">
        <v>20110452</v>
      </c>
      <c r="D39" s="5">
        <f>Quiz!H39</f>
        <v>7.125</v>
      </c>
      <c r="E39" s="5">
        <f>Midterm!E39</f>
        <v>29.4</v>
      </c>
      <c r="F39" s="5">
        <f>Final!E39</f>
        <v>33.6</v>
      </c>
      <c r="G39" s="14">
        <v>70.125</v>
      </c>
      <c r="H39" s="8"/>
    </row>
    <row r="40" spans="1:8">
      <c r="A40" s="1" t="s">
        <v>3</v>
      </c>
      <c r="B40" s="1" t="s">
        <v>90</v>
      </c>
      <c r="C40" s="6">
        <v>20110436</v>
      </c>
      <c r="D40" s="5">
        <f>Quiz!H40</f>
        <v>7.5</v>
      </c>
      <c r="E40" s="5">
        <f>Midterm!E40</f>
        <v>22.400000000000002</v>
      </c>
      <c r="F40" s="5">
        <f>Final!E40</f>
        <v>32</v>
      </c>
      <c r="G40" s="14">
        <v>61.900000000000006</v>
      </c>
      <c r="H40" s="8" t="s">
        <v>81</v>
      </c>
    </row>
    <row r="41" spans="1:8">
      <c r="A41" s="1" t="s">
        <v>3</v>
      </c>
      <c r="B41" s="1" t="s">
        <v>117</v>
      </c>
      <c r="C41" s="6">
        <v>20110463</v>
      </c>
      <c r="D41" s="5">
        <f>Quiz!H41</f>
        <v>4.875</v>
      </c>
      <c r="E41" s="5">
        <f>Midterm!E41</f>
        <v>33.6</v>
      </c>
      <c r="F41" s="5">
        <f>Final!E41</f>
        <v>28.799999999999997</v>
      </c>
      <c r="G41" s="14">
        <v>67.275000000000006</v>
      </c>
      <c r="H41" s="8"/>
    </row>
    <row r="42" spans="1:8">
      <c r="A42" s="1" t="s">
        <v>3</v>
      </c>
      <c r="B42" s="9" t="s">
        <v>16</v>
      </c>
      <c r="C42" s="1">
        <v>20102947</v>
      </c>
      <c r="D42" s="5">
        <f>Quiz!H42</f>
        <v>12.4125</v>
      </c>
      <c r="E42" s="5">
        <f>Midterm!E42</f>
        <v>30.8</v>
      </c>
      <c r="F42" s="5">
        <f>Final!E42</f>
        <v>37.599999999999994</v>
      </c>
      <c r="G42" s="14">
        <v>80.8125</v>
      </c>
      <c r="H42" s="8"/>
    </row>
    <row r="43" spans="1:8">
      <c r="A43" s="1" t="s">
        <v>3</v>
      </c>
      <c r="B43" s="1" t="s">
        <v>26</v>
      </c>
      <c r="C43" s="1">
        <v>20103048</v>
      </c>
      <c r="D43" s="5">
        <f>Quiz!H43</f>
        <v>7.6125000000000007</v>
      </c>
      <c r="E43" s="5">
        <f>Midterm!E43</f>
        <v>23.8</v>
      </c>
      <c r="F43" s="5">
        <f>Final!E43</f>
        <v>29.6</v>
      </c>
      <c r="G43" s="14">
        <v>61.012500000000003</v>
      </c>
      <c r="H43" s="8"/>
    </row>
    <row r="44" spans="1:8">
      <c r="A44" s="1" t="s">
        <v>3</v>
      </c>
      <c r="B44" s="1" t="s">
        <v>37</v>
      </c>
      <c r="C44" s="1">
        <v>20103149</v>
      </c>
      <c r="D44" s="5">
        <f>Quiz!H44</f>
        <v>8.8125</v>
      </c>
      <c r="E44" s="5">
        <f>Midterm!E44</f>
        <v>28</v>
      </c>
      <c r="F44" s="5">
        <f>Final!E44</f>
        <v>28.799999999999997</v>
      </c>
      <c r="G44" s="14">
        <v>65.612499999999997</v>
      </c>
      <c r="H44" s="8"/>
    </row>
    <row r="45" spans="1:8">
      <c r="A45" s="1" t="s">
        <v>3</v>
      </c>
      <c r="B45" s="1" t="s">
        <v>112</v>
      </c>
      <c r="C45" s="6">
        <v>20110458</v>
      </c>
      <c r="D45" s="5">
        <f>Quiz!H45</f>
        <v>6</v>
      </c>
      <c r="E45" s="5">
        <f>Midterm!E45</f>
        <v>30.8</v>
      </c>
      <c r="F45" s="5">
        <f>Final!E45</f>
        <v>24</v>
      </c>
      <c r="G45" s="14">
        <v>60.8</v>
      </c>
      <c r="H45" s="8"/>
    </row>
    <row r="46" spans="1:8">
      <c r="A46" s="1" t="s">
        <v>3</v>
      </c>
      <c r="B46" s="1" t="s">
        <v>27</v>
      </c>
      <c r="C46" s="1">
        <v>20103250</v>
      </c>
      <c r="D46" s="5">
        <f>Quiz!H46</f>
        <v>14.4375</v>
      </c>
      <c r="E46" s="5">
        <f>Midterm!E46</f>
        <v>30.8</v>
      </c>
      <c r="F46" s="5">
        <f>Final!E46</f>
        <v>34</v>
      </c>
      <c r="G46" s="14">
        <v>79.237499999999997</v>
      </c>
      <c r="H46" s="8"/>
    </row>
    <row r="47" spans="1:8">
      <c r="A47" s="1" t="s">
        <v>3</v>
      </c>
      <c r="B47" s="1" t="s">
        <v>30</v>
      </c>
      <c r="C47" s="1">
        <v>20103351</v>
      </c>
      <c r="D47" s="5">
        <f>Quiz!H47</f>
        <v>13.875</v>
      </c>
      <c r="E47" s="5">
        <f>Midterm!E47</f>
        <v>33.6</v>
      </c>
      <c r="F47" s="5">
        <f>Final!E47</f>
        <v>37.599999999999994</v>
      </c>
      <c r="G47" s="14">
        <v>85.074999999999989</v>
      </c>
      <c r="H47" s="8"/>
    </row>
    <row r="48" spans="1:8">
      <c r="A48" s="1" t="s">
        <v>3</v>
      </c>
      <c r="B48" s="9" t="s">
        <v>6</v>
      </c>
      <c r="C48" s="1">
        <v>20103452</v>
      </c>
      <c r="D48" s="5">
        <f>Quiz!H48</f>
        <v>10.5</v>
      </c>
      <c r="E48" s="5">
        <f>Midterm!E48</f>
        <v>30.8</v>
      </c>
      <c r="F48" s="5">
        <f>Final!E48</f>
        <v>32.799999999999997</v>
      </c>
      <c r="G48" s="14">
        <v>74.099999999999994</v>
      </c>
      <c r="H48" s="8"/>
    </row>
    <row r="49" spans="1:8">
      <c r="A49" s="1" t="s">
        <v>3</v>
      </c>
      <c r="B49" s="1" t="s">
        <v>28</v>
      </c>
      <c r="C49" s="1">
        <v>20103553</v>
      </c>
      <c r="D49" s="5">
        <f>Quiz!H49</f>
        <v>6.75</v>
      </c>
      <c r="E49" s="5">
        <f>Midterm!E49</f>
        <v>19.600000000000001</v>
      </c>
      <c r="F49" s="5">
        <f>Final!E49</f>
        <v>32.400000000000006</v>
      </c>
      <c r="G49" s="14">
        <v>58.750000000000007</v>
      </c>
      <c r="H49" s="8"/>
    </row>
    <row r="50" spans="1:8">
      <c r="A50" s="1" t="s">
        <v>3</v>
      </c>
      <c r="B50" s="1" t="s">
        <v>53</v>
      </c>
      <c r="C50" s="1">
        <v>20103654</v>
      </c>
      <c r="D50" s="5">
        <f>Quiz!H50</f>
        <v>15</v>
      </c>
      <c r="E50" s="5">
        <f>Midterm!E50</f>
        <v>25.2</v>
      </c>
      <c r="F50" s="5">
        <f>Final!E50</f>
        <v>35.6</v>
      </c>
      <c r="G50" s="14">
        <v>75.800000000000011</v>
      </c>
      <c r="H50" s="8"/>
    </row>
    <row r="51" spans="1:8">
      <c r="A51" s="1" t="s">
        <v>3</v>
      </c>
      <c r="B51" s="1" t="s">
        <v>97</v>
      </c>
      <c r="C51" s="6">
        <v>20110443</v>
      </c>
      <c r="D51" s="5">
        <f>Quiz!H51</f>
        <v>6.375</v>
      </c>
      <c r="E51" s="5">
        <f>Midterm!E51</f>
        <v>23.8</v>
      </c>
      <c r="F51" s="5">
        <f>Final!E51</f>
        <v>27.200000000000003</v>
      </c>
      <c r="G51" s="14">
        <v>57.375</v>
      </c>
      <c r="H51" s="8"/>
    </row>
    <row r="52" spans="1:8">
      <c r="A52" s="1" t="s">
        <v>3</v>
      </c>
      <c r="B52" s="1" t="s">
        <v>102</v>
      </c>
      <c r="C52" s="6">
        <v>20110448</v>
      </c>
      <c r="D52" s="5">
        <f>Quiz!H52</f>
        <v>7.875</v>
      </c>
      <c r="E52" s="5">
        <f>Midterm!E52</f>
        <v>26.6</v>
      </c>
      <c r="F52" s="5">
        <f>Final!E52</f>
        <v>25.6</v>
      </c>
      <c r="G52" s="14">
        <v>60.075000000000003</v>
      </c>
      <c r="H52" s="8"/>
    </row>
    <row r="53" spans="1:8">
      <c r="A53" s="1" t="s">
        <v>3</v>
      </c>
      <c r="B53" s="1" t="s">
        <v>118</v>
      </c>
      <c r="C53" s="6">
        <v>20110464</v>
      </c>
      <c r="D53" s="5">
        <f>Quiz!H53</f>
        <v>7.875</v>
      </c>
      <c r="E53" s="5">
        <f>Midterm!E53</f>
        <v>30.8</v>
      </c>
      <c r="F53" s="5">
        <f>Final!E53</f>
        <v>36.800000000000004</v>
      </c>
      <c r="G53" s="14">
        <v>75.474999999999994</v>
      </c>
      <c r="H53" s="8"/>
    </row>
    <row r="54" spans="1:8">
      <c r="A54" s="1" t="s">
        <v>3</v>
      </c>
      <c r="B54" s="1" t="s">
        <v>38</v>
      </c>
      <c r="C54" s="1">
        <v>20103755</v>
      </c>
      <c r="D54" s="5">
        <f>Quiz!H54</f>
        <v>12.9</v>
      </c>
      <c r="E54" s="5">
        <f>Midterm!E54</f>
        <v>21</v>
      </c>
      <c r="F54" s="5">
        <f>Final!E54</f>
        <v>29</v>
      </c>
      <c r="G54" s="14">
        <v>62.9</v>
      </c>
      <c r="H54" s="8"/>
    </row>
    <row r="55" spans="1:8">
      <c r="A55" s="1" t="s">
        <v>3</v>
      </c>
      <c r="B55" s="1" t="s">
        <v>59</v>
      </c>
      <c r="C55" s="1">
        <v>20103856</v>
      </c>
      <c r="D55" s="5">
        <f>Quiz!H55</f>
        <v>12.9</v>
      </c>
      <c r="E55" s="5">
        <f>Midterm!E55</f>
        <v>28</v>
      </c>
      <c r="F55" s="5">
        <f>Final!E55</f>
        <v>30.2</v>
      </c>
      <c r="G55" s="14">
        <v>71.099999999999994</v>
      </c>
      <c r="H55" s="8"/>
    </row>
    <row r="56" spans="1:8">
      <c r="A56" s="1" t="s">
        <v>3</v>
      </c>
      <c r="B56" s="1" t="s">
        <v>35</v>
      </c>
      <c r="C56" s="1">
        <v>20103957</v>
      </c>
      <c r="D56" s="5">
        <f>Quiz!H56</f>
        <v>13.6875</v>
      </c>
      <c r="E56" s="5">
        <f>Midterm!E56</f>
        <v>21</v>
      </c>
      <c r="F56" s="5">
        <f>Final!E56</f>
        <v>32.799999999999997</v>
      </c>
      <c r="G56" s="14">
        <v>67.487499999999997</v>
      </c>
      <c r="H56" s="8"/>
    </row>
    <row r="57" spans="1:8">
      <c r="A57" s="1" t="s">
        <v>3</v>
      </c>
      <c r="B57" s="10" t="s">
        <v>22</v>
      </c>
      <c r="C57" s="1">
        <v>20104058</v>
      </c>
      <c r="D57" s="5">
        <f>Quiz!H57</f>
        <v>15</v>
      </c>
      <c r="E57" s="5">
        <f>Midterm!E57</f>
        <v>29.4</v>
      </c>
      <c r="F57" s="5">
        <f>Final!E57</f>
        <v>35.799999999999997</v>
      </c>
      <c r="G57" s="14">
        <v>80.199999999999989</v>
      </c>
      <c r="H57" s="8"/>
    </row>
    <row r="58" spans="1:8">
      <c r="A58" s="1" t="s">
        <v>3</v>
      </c>
      <c r="B58" s="1" t="s">
        <v>29</v>
      </c>
      <c r="C58" s="1">
        <v>20104159</v>
      </c>
      <c r="D58" s="5">
        <f>Quiz!H58</f>
        <v>15</v>
      </c>
      <c r="E58" s="5">
        <f>Midterm!E58</f>
        <v>33.6</v>
      </c>
      <c r="F58" s="5">
        <f>Final!E58</f>
        <v>35.6</v>
      </c>
      <c r="G58" s="14">
        <v>84.2</v>
      </c>
      <c r="H58" s="8"/>
    </row>
    <row r="59" spans="1:8">
      <c r="A59" s="1" t="s">
        <v>3</v>
      </c>
      <c r="B59" s="1" t="s">
        <v>56</v>
      </c>
      <c r="C59" s="1">
        <v>20104260</v>
      </c>
      <c r="D59" s="5">
        <f>Quiz!H59</f>
        <v>14.25</v>
      </c>
      <c r="E59" s="5">
        <f>Midterm!E59</f>
        <v>30.8</v>
      </c>
      <c r="F59" s="5">
        <f>Final!E59</f>
        <v>35.6</v>
      </c>
      <c r="G59" s="14">
        <v>80.650000000000006</v>
      </c>
      <c r="H59" s="8"/>
    </row>
    <row r="60" spans="1:8">
      <c r="A60" s="1" t="s">
        <v>3</v>
      </c>
      <c r="B60" s="1" t="s">
        <v>49</v>
      </c>
      <c r="C60" s="1">
        <v>20104361</v>
      </c>
      <c r="D60" s="5">
        <f>Quiz!H60</f>
        <v>14.0625</v>
      </c>
      <c r="E60" s="5">
        <f>Midterm!E60</f>
        <v>35</v>
      </c>
      <c r="F60" s="5">
        <f>Final!E60</f>
        <v>36.6</v>
      </c>
      <c r="G60" s="14">
        <v>85.662499999999994</v>
      </c>
      <c r="H60" s="8"/>
    </row>
    <row r="61" spans="1:8">
      <c r="A61" s="1" t="s">
        <v>3</v>
      </c>
      <c r="B61" s="1" t="s">
        <v>45</v>
      </c>
      <c r="C61" s="1">
        <v>20104462</v>
      </c>
      <c r="D61" s="5">
        <f>Quiz!H61</f>
        <v>13.5</v>
      </c>
      <c r="E61" s="5">
        <f>Midterm!E61</f>
        <v>29.4</v>
      </c>
      <c r="F61" s="5">
        <f>Final!E61</f>
        <v>35.200000000000003</v>
      </c>
      <c r="G61" s="14">
        <v>78.099999999999994</v>
      </c>
      <c r="H61" s="8"/>
    </row>
    <row r="62" spans="1:8">
      <c r="A62" s="1" t="s">
        <v>3</v>
      </c>
      <c r="B62" s="1" t="s">
        <v>113</v>
      </c>
      <c r="C62" s="6">
        <v>20110459</v>
      </c>
      <c r="D62" s="5">
        <f>Quiz!H62</f>
        <v>9</v>
      </c>
      <c r="E62" s="5">
        <f>Midterm!E62</f>
        <v>29.4</v>
      </c>
      <c r="F62" s="5">
        <f>Final!E62</f>
        <v>27.200000000000003</v>
      </c>
      <c r="G62" s="14">
        <v>65.599999999999994</v>
      </c>
      <c r="H62" s="8"/>
    </row>
    <row r="63" spans="1:8">
      <c r="A63" s="1" t="s">
        <v>3</v>
      </c>
      <c r="B63" s="9" t="s">
        <v>10</v>
      </c>
      <c r="C63" s="1">
        <v>20104563</v>
      </c>
      <c r="D63" s="5">
        <f>Quiz!H63</f>
        <v>15</v>
      </c>
      <c r="E63" s="5">
        <f>Midterm!E63</f>
        <v>26.6</v>
      </c>
      <c r="F63" s="5">
        <f>Final!E63</f>
        <v>35.6</v>
      </c>
      <c r="G63" s="14">
        <v>77.2</v>
      </c>
      <c r="H63" s="8"/>
    </row>
    <row r="64" spans="1:8">
      <c r="A64" s="1" t="s">
        <v>3</v>
      </c>
      <c r="B64" s="1" t="s">
        <v>34</v>
      </c>
      <c r="C64" s="1">
        <v>20104664</v>
      </c>
      <c r="D64" s="5">
        <f>Quiz!H64</f>
        <v>11.25</v>
      </c>
      <c r="E64" s="5">
        <f>Midterm!E64</f>
        <v>21</v>
      </c>
      <c r="F64" s="5">
        <f>Final!E64</f>
        <v>32.400000000000006</v>
      </c>
      <c r="G64" s="14">
        <v>64.650000000000006</v>
      </c>
      <c r="H64" s="8"/>
    </row>
    <row r="65" spans="1:8">
      <c r="A65" s="1" t="s">
        <v>3</v>
      </c>
      <c r="B65" s="9" t="s">
        <v>19</v>
      </c>
      <c r="C65" s="1">
        <v>20104765</v>
      </c>
      <c r="D65" s="5">
        <f>Quiz!H65</f>
        <v>14.625</v>
      </c>
      <c r="E65" s="5">
        <f>Midterm!E65</f>
        <v>29.4</v>
      </c>
      <c r="F65" s="5">
        <f>Final!E65</f>
        <v>29.4</v>
      </c>
      <c r="G65" s="14">
        <v>73.424999999999997</v>
      </c>
      <c r="H65" s="8"/>
    </row>
    <row r="66" spans="1:8">
      <c r="A66" s="1" t="s">
        <v>3</v>
      </c>
      <c r="B66" s="1" t="s">
        <v>23</v>
      </c>
      <c r="C66" s="1">
        <v>20104866</v>
      </c>
      <c r="D66" s="5">
        <f>Quiz!H66</f>
        <v>13.875</v>
      </c>
      <c r="E66" s="5">
        <f>Midterm!E66</f>
        <v>26.6</v>
      </c>
      <c r="F66" s="5">
        <f>Final!E66</f>
        <v>35.799999999999997</v>
      </c>
      <c r="G66" s="14">
        <v>76.275000000000006</v>
      </c>
      <c r="H66" s="8"/>
    </row>
    <row r="67" spans="1:8">
      <c r="A67" s="1" t="s">
        <v>3</v>
      </c>
      <c r="B67" s="1" t="s">
        <v>108</v>
      </c>
      <c r="C67" s="6">
        <v>20110454</v>
      </c>
      <c r="D67" s="5">
        <f>Quiz!H67</f>
        <v>7.875</v>
      </c>
      <c r="E67" s="5">
        <f>Midterm!E67</f>
        <v>25.2</v>
      </c>
      <c r="F67" s="5">
        <f>Final!E67</f>
        <v>30.4</v>
      </c>
      <c r="G67" s="14">
        <v>63.475000000000001</v>
      </c>
      <c r="H67" s="8"/>
    </row>
    <row r="68" spans="1:8">
      <c r="A68" s="1" t="s">
        <v>3</v>
      </c>
      <c r="B68" s="1" t="s">
        <v>122</v>
      </c>
      <c r="C68" s="6">
        <v>20110468</v>
      </c>
      <c r="D68" s="5">
        <f>Quiz!H68</f>
        <v>10.125</v>
      </c>
      <c r="E68" s="5">
        <f>Midterm!E68</f>
        <v>26.6</v>
      </c>
      <c r="F68" s="5">
        <f>Final!E68</f>
        <v>36.800000000000004</v>
      </c>
      <c r="G68" s="14">
        <v>73.525000000000006</v>
      </c>
    </row>
    <row r="69" spans="1:8">
      <c r="A69" s="1" t="s">
        <v>3</v>
      </c>
      <c r="B69" s="1" t="s">
        <v>96</v>
      </c>
      <c r="C69" s="6">
        <v>20110442</v>
      </c>
      <c r="D69" s="5">
        <f>Quiz!H69</f>
        <v>6.75</v>
      </c>
      <c r="E69" s="5">
        <f>Midterm!E69</f>
        <v>23.8</v>
      </c>
      <c r="F69" s="5">
        <f>Final!E69</f>
        <v>27.200000000000003</v>
      </c>
      <c r="G69" s="14">
        <v>57.75</v>
      </c>
    </row>
    <row r="70" spans="1:8">
      <c r="A70" s="1" t="s">
        <v>3</v>
      </c>
      <c r="B70" s="1" t="s">
        <v>121</v>
      </c>
      <c r="C70" s="6">
        <v>20110467</v>
      </c>
      <c r="D70" s="5">
        <f>Quiz!H70</f>
        <v>9.375</v>
      </c>
      <c r="E70" s="5">
        <f>Midterm!E70</f>
        <v>23.8</v>
      </c>
      <c r="F70" s="5">
        <f>Final!E70</f>
        <v>32</v>
      </c>
      <c r="G70" s="14">
        <v>65.174999999999997</v>
      </c>
    </row>
    <row r="71" spans="1:8">
      <c r="A71" s="1" t="s">
        <v>3</v>
      </c>
      <c r="B71" s="9" t="s">
        <v>20</v>
      </c>
      <c r="C71" s="1">
        <v>20104967</v>
      </c>
      <c r="D71" s="5">
        <f>Quiz!H71</f>
        <v>12.600000000000001</v>
      </c>
      <c r="E71" s="5">
        <f>Midterm!E71</f>
        <v>26.6</v>
      </c>
      <c r="F71" s="5">
        <f>Final!E71</f>
        <v>32.599999999999994</v>
      </c>
      <c r="G71" s="14">
        <v>71.8</v>
      </c>
    </row>
    <row r="72" spans="1:8">
      <c r="A72" s="1" t="s">
        <v>3</v>
      </c>
      <c r="B72" s="1" t="s">
        <v>99</v>
      </c>
      <c r="C72" s="6">
        <v>20110445</v>
      </c>
      <c r="D72" s="5">
        <f>Quiz!H72</f>
        <v>7.875</v>
      </c>
      <c r="E72" s="5">
        <f>Midterm!E72</f>
        <v>25.2</v>
      </c>
      <c r="F72" s="5">
        <f>Final!E72</f>
        <v>27.200000000000003</v>
      </c>
      <c r="G72" s="14">
        <v>60.275000000000006</v>
      </c>
    </row>
    <row r="73" spans="1:8">
      <c r="A73" s="1" t="s">
        <v>3</v>
      </c>
      <c r="B73" s="1" t="s">
        <v>111</v>
      </c>
      <c r="C73" s="6">
        <v>20110457</v>
      </c>
      <c r="D73" s="5">
        <f>Quiz!H73</f>
        <v>7.875</v>
      </c>
      <c r="E73" s="5">
        <f>Midterm!E73</f>
        <v>26.6</v>
      </c>
      <c r="F73" s="5">
        <f>Final!E73</f>
        <v>33.6</v>
      </c>
      <c r="G73" s="14">
        <v>68.075000000000003</v>
      </c>
    </row>
    <row r="74" spans="1:8">
      <c r="A74" s="1" t="s">
        <v>3</v>
      </c>
      <c r="B74" s="1" t="s">
        <v>32</v>
      </c>
      <c r="C74" s="1">
        <v>20105068</v>
      </c>
      <c r="D74" s="5">
        <f>Quiz!H74</f>
        <v>9</v>
      </c>
      <c r="E74" s="5">
        <f>Midterm!E74</f>
        <v>30.8</v>
      </c>
      <c r="F74" s="5">
        <f>Final!E74</f>
        <v>32.799999999999997</v>
      </c>
      <c r="G74" s="14">
        <v>72.599999999999994</v>
      </c>
    </row>
    <row r="75" spans="1:8">
      <c r="A75" s="1" t="s">
        <v>3</v>
      </c>
      <c r="B75" s="1" t="s">
        <v>40</v>
      </c>
      <c r="C75" s="1">
        <v>20105169</v>
      </c>
      <c r="D75" s="5">
        <f>Quiz!H75</f>
        <v>12.375</v>
      </c>
      <c r="E75" s="5">
        <f>Midterm!E75</f>
        <v>29.4</v>
      </c>
      <c r="F75" s="5">
        <f>Final!E75</f>
        <v>36.6</v>
      </c>
      <c r="G75" s="14">
        <v>78.375</v>
      </c>
    </row>
    <row r="76" spans="1:8">
      <c r="A76" s="1" t="s">
        <v>3</v>
      </c>
      <c r="B76" s="1" t="s">
        <v>52</v>
      </c>
      <c r="C76" s="1">
        <v>20105270</v>
      </c>
      <c r="D76" s="5">
        <f>Quiz!H76</f>
        <v>12.0375</v>
      </c>
      <c r="E76" s="5">
        <f>Midterm!E76</f>
        <v>28</v>
      </c>
      <c r="F76" s="5">
        <f>Final!E76</f>
        <v>35.799999999999997</v>
      </c>
      <c r="G76" s="14">
        <v>75.837500000000006</v>
      </c>
    </row>
    <row r="77" spans="1:8">
      <c r="A77" s="1" t="s">
        <v>3</v>
      </c>
      <c r="B77" s="1" t="s">
        <v>61</v>
      </c>
      <c r="C77" s="1">
        <v>20105371</v>
      </c>
      <c r="D77" s="5">
        <f>Quiz!H77</f>
        <v>11.1</v>
      </c>
      <c r="E77" s="5">
        <f>Midterm!E77</f>
        <v>26.6</v>
      </c>
      <c r="F77" s="5">
        <f>Final!E77</f>
        <v>32.799999999999997</v>
      </c>
      <c r="G77" s="14">
        <v>70.5</v>
      </c>
    </row>
    <row r="78" spans="1:8">
      <c r="A78" s="1" t="s">
        <v>3</v>
      </c>
      <c r="B78" s="9" t="s">
        <v>7</v>
      </c>
      <c r="C78" s="1">
        <v>20105472</v>
      </c>
      <c r="D78" s="5">
        <f>Quiz!H78</f>
        <v>13.6875</v>
      </c>
      <c r="E78" s="5">
        <f>Midterm!E78</f>
        <v>23.8</v>
      </c>
      <c r="F78" s="5">
        <f>Final!E78</f>
        <v>25.2</v>
      </c>
      <c r="G78" s="14">
        <v>62.6875</v>
      </c>
    </row>
    <row r="79" spans="1:8">
      <c r="A79" s="1" t="s">
        <v>3</v>
      </c>
      <c r="B79" s="1" t="s">
        <v>68</v>
      </c>
      <c r="C79" s="1">
        <v>20105573</v>
      </c>
      <c r="D79" s="5">
        <f>Quiz!H79</f>
        <v>9.375</v>
      </c>
      <c r="E79" s="5">
        <f>Midterm!E79</f>
        <v>23.8</v>
      </c>
      <c r="F79" s="5">
        <f>Final!E79</f>
        <v>33.4</v>
      </c>
      <c r="G79" s="14">
        <v>66.574999999999989</v>
      </c>
    </row>
    <row r="80" spans="1:8">
      <c r="A80" s="1" t="s">
        <v>3</v>
      </c>
      <c r="B80" s="9" t="s">
        <v>14</v>
      </c>
      <c r="C80" s="1">
        <v>20105674</v>
      </c>
      <c r="D80" s="5">
        <f>Quiz!H80</f>
        <v>11.25</v>
      </c>
      <c r="E80" s="5">
        <f>Midterm!E80</f>
        <v>30.8</v>
      </c>
      <c r="F80" s="5">
        <f>Final!E80</f>
        <v>35.799999999999997</v>
      </c>
      <c r="G80" s="14">
        <v>77.849999999999994</v>
      </c>
    </row>
    <row r="81" spans="1:7">
      <c r="A81" s="1" t="s">
        <v>3</v>
      </c>
      <c r="B81" s="1" t="s">
        <v>100</v>
      </c>
      <c r="C81" s="6">
        <v>20110446</v>
      </c>
      <c r="D81" s="5">
        <f>Quiz!H81</f>
        <v>10.125</v>
      </c>
      <c r="E81" s="5">
        <f>Midterm!E81</f>
        <v>22.400000000000002</v>
      </c>
      <c r="F81" s="5">
        <f>Final!E81</f>
        <v>40</v>
      </c>
      <c r="G81" s="14">
        <v>72.525000000000006</v>
      </c>
    </row>
    <row r="82" spans="1:7">
      <c r="A82" s="1" t="s">
        <v>3</v>
      </c>
      <c r="B82" s="1" t="s">
        <v>91</v>
      </c>
      <c r="C82" s="6">
        <v>20110437</v>
      </c>
      <c r="D82" s="5">
        <f>Quiz!H82</f>
        <v>7.875</v>
      </c>
      <c r="E82" s="5">
        <f>Midterm!E82</f>
        <v>28</v>
      </c>
      <c r="F82" s="5">
        <f>Final!E82</f>
        <v>25.6</v>
      </c>
      <c r="G82" s="14">
        <v>61.475000000000001</v>
      </c>
    </row>
    <row r="83" spans="1:7">
      <c r="A83" s="1" t="s">
        <v>3</v>
      </c>
      <c r="B83" s="1" t="s">
        <v>107</v>
      </c>
      <c r="C83" s="6">
        <v>20110453</v>
      </c>
      <c r="D83" s="5">
        <f>Quiz!H83</f>
        <v>6.75</v>
      </c>
      <c r="E83" s="5">
        <f>Midterm!E83</f>
        <v>33.6</v>
      </c>
      <c r="F83" s="5">
        <f>Final!E83</f>
        <v>33.6</v>
      </c>
      <c r="G83" s="14">
        <v>73.95</v>
      </c>
    </row>
    <row r="84" spans="1:7">
      <c r="A84" s="1" t="s">
        <v>3</v>
      </c>
      <c r="B84" s="1" t="s">
        <v>119</v>
      </c>
      <c r="C84" s="6">
        <v>20110465</v>
      </c>
      <c r="D84" s="5">
        <f>Quiz!H84</f>
        <v>7.875</v>
      </c>
      <c r="E84" s="5">
        <f>Midterm!E84</f>
        <v>35</v>
      </c>
      <c r="F84" s="5">
        <f>Final!E84</f>
        <v>35.200000000000003</v>
      </c>
      <c r="G84" s="14">
        <v>78.075000000000003</v>
      </c>
    </row>
    <row r="85" spans="1:7">
      <c r="A85" s="1" t="s">
        <v>3</v>
      </c>
      <c r="B85" s="1" t="s">
        <v>41</v>
      </c>
      <c r="C85" s="1">
        <v>20105775</v>
      </c>
      <c r="D85" s="5">
        <f>Quiz!H85</f>
        <v>11.25</v>
      </c>
      <c r="E85" s="5">
        <f>Midterm!E85</f>
        <v>30.8</v>
      </c>
      <c r="F85" s="5">
        <f>Final!E85</f>
        <v>33.799999999999997</v>
      </c>
      <c r="G85" s="14">
        <v>75.849999999999994</v>
      </c>
    </row>
    <row r="86" spans="1:7">
      <c r="A86" s="1" t="s">
        <v>3</v>
      </c>
      <c r="B86" s="1" t="s">
        <v>42</v>
      </c>
      <c r="C86" s="1">
        <v>20105876</v>
      </c>
      <c r="D86" s="5">
        <f>Quiz!H86</f>
        <v>14.625</v>
      </c>
      <c r="E86" s="5">
        <f>Midterm!E86</f>
        <v>33.6</v>
      </c>
      <c r="F86" s="5">
        <f>Final!E86</f>
        <v>36.4</v>
      </c>
      <c r="G86" s="14">
        <v>84.625</v>
      </c>
    </row>
    <row r="87" spans="1:7">
      <c r="A87" s="1" t="s">
        <v>3</v>
      </c>
      <c r="B87" s="1" t="s">
        <v>115</v>
      </c>
      <c r="C87" s="6">
        <v>20110461</v>
      </c>
      <c r="D87" s="5">
        <f>Quiz!H87</f>
        <v>7.125</v>
      </c>
      <c r="E87" s="5">
        <f>Midterm!E87</f>
        <v>29.4</v>
      </c>
      <c r="F87" s="5">
        <f>Final!E87</f>
        <v>25.6</v>
      </c>
      <c r="G87" s="14">
        <v>62.125</v>
      </c>
    </row>
    <row r="88" spans="1:7">
      <c r="A88" s="1" t="s">
        <v>3</v>
      </c>
      <c r="B88" s="9" t="s">
        <v>9</v>
      </c>
      <c r="C88" s="1">
        <v>20105977</v>
      </c>
      <c r="D88" s="5">
        <f>Quiz!H88</f>
        <v>14.512500000000001</v>
      </c>
      <c r="E88" s="5">
        <f>Midterm!E88</f>
        <v>30.8</v>
      </c>
      <c r="F88" s="5">
        <f>Final!E88</f>
        <v>36</v>
      </c>
      <c r="G88" s="14">
        <v>81.3125</v>
      </c>
    </row>
    <row r="89" spans="1:7">
      <c r="A89" s="1" t="s">
        <v>3</v>
      </c>
      <c r="B89" s="1" t="s">
        <v>95</v>
      </c>
      <c r="C89" s="6">
        <v>20110441</v>
      </c>
      <c r="D89" s="5">
        <f>Quiz!H89</f>
        <v>6</v>
      </c>
      <c r="E89" s="5">
        <f>Midterm!E89</f>
        <v>29.4</v>
      </c>
      <c r="F89" s="5">
        <f>Final!E89</f>
        <v>40</v>
      </c>
      <c r="G89" s="14">
        <v>75.400000000000006</v>
      </c>
    </row>
    <row r="90" spans="1:7">
      <c r="A90" s="1" t="s">
        <v>3</v>
      </c>
      <c r="B90" s="1" t="s">
        <v>39</v>
      </c>
      <c r="C90" s="1">
        <v>20106078</v>
      </c>
      <c r="D90" s="5">
        <f>Quiz!H90</f>
        <v>12.600000000000001</v>
      </c>
      <c r="E90" s="5">
        <f>Midterm!E90</f>
        <v>21</v>
      </c>
      <c r="F90" s="5">
        <f>Final!E90</f>
        <v>31.200000000000003</v>
      </c>
      <c r="G90" s="14">
        <v>64.800000000000011</v>
      </c>
    </row>
    <row r="91" spans="1:7">
      <c r="A91" s="1" t="s">
        <v>3</v>
      </c>
      <c r="B91" s="1" t="s">
        <v>36</v>
      </c>
      <c r="C91" s="1">
        <v>20106179</v>
      </c>
      <c r="D91" s="5">
        <f>Quiz!H91</f>
        <v>13.275</v>
      </c>
      <c r="E91" s="5">
        <f>Midterm!E91</f>
        <v>21</v>
      </c>
      <c r="F91" s="5">
        <f>Final!E91</f>
        <v>32.200000000000003</v>
      </c>
      <c r="G91" s="14">
        <v>66.474999999999994</v>
      </c>
    </row>
    <row r="92" spans="1:7">
      <c r="A92" s="1" t="s">
        <v>3</v>
      </c>
      <c r="B92" s="1" t="s">
        <v>110</v>
      </c>
      <c r="C92" s="6">
        <v>20110456</v>
      </c>
      <c r="D92" s="5">
        <f>Quiz!H92</f>
        <v>10.875</v>
      </c>
      <c r="E92" s="5">
        <f>Midterm!E92</f>
        <v>30.8</v>
      </c>
      <c r="F92" s="5">
        <f>Final!E92</f>
        <v>35.200000000000003</v>
      </c>
      <c r="G92" s="14">
        <v>76.875</v>
      </c>
    </row>
    <row r="93" spans="1:7">
      <c r="A93" s="1" t="s">
        <v>3</v>
      </c>
      <c r="B93" s="9" t="s">
        <v>5</v>
      </c>
      <c r="C93" s="1">
        <v>20106280</v>
      </c>
      <c r="D93" s="5">
        <f>Quiz!H93</f>
        <v>14.25</v>
      </c>
      <c r="E93" s="5">
        <f>Midterm!E93</f>
        <v>33.6</v>
      </c>
      <c r="F93" s="5">
        <f>Final!E93</f>
        <v>33.6</v>
      </c>
      <c r="G93" s="14">
        <v>81.45</v>
      </c>
    </row>
    <row r="94" spans="1:7">
      <c r="A94" s="1" t="s">
        <v>3</v>
      </c>
      <c r="B94" s="1" t="s">
        <v>116</v>
      </c>
      <c r="C94" s="6">
        <v>20110462</v>
      </c>
      <c r="D94" s="5">
        <f>Quiz!H94</f>
        <v>4.125</v>
      </c>
      <c r="E94" s="5">
        <f>Midterm!E94</f>
        <v>23.8</v>
      </c>
      <c r="F94" s="5">
        <f>Final!E94</f>
        <v>25.6</v>
      </c>
      <c r="G94" s="14">
        <v>53.525000000000006</v>
      </c>
    </row>
    <row r="95" spans="1:7">
      <c r="A95" s="1" t="s">
        <v>3</v>
      </c>
      <c r="B95" s="1" t="s">
        <v>101</v>
      </c>
      <c r="C95" s="6">
        <v>20110447</v>
      </c>
      <c r="D95" s="5">
        <f>Quiz!H95</f>
        <v>7.5</v>
      </c>
      <c r="E95" s="5">
        <f>Midterm!E95</f>
        <v>23.8</v>
      </c>
      <c r="F95" s="5">
        <f>Final!E95</f>
        <v>24</v>
      </c>
      <c r="G95" s="14">
        <v>55.3</v>
      </c>
    </row>
    <row r="96" spans="1:7">
      <c r="A96" s="1" t="s">
        <v>3</v>
      </c>
      <c r="B96" s="1" t="s">
        <v>109</v>
      </c>
      <c r="C96" s="6">
        <v>20110455</v>
      </c>
      <c r="D96" s="5">
        <f>Quiz!H96</f>
        <v>8.625</v>
      </c>
      <c r="E96" s="5">
        <f>Midterm!E96</f>
        <v>29.4</v>
      </c>
      <c r="F96" s="5">
        <f>Final!E96</f>
        <v>33.6</v>
      </c>
      <c r="G96" s="14">
        <v>71.625</v>
      </c>
    </row>
    <row r="97" spans="1:7">
      <c r="A97" s="1" t="s">
        <v>3</v>
      </c>
      <c r="B97" s="1" t="s">
        <v>43</v>
      </c>
      <c r="C97" s="1">
        <v>20106381</v>
      </c>
      <c r="D97" s="5">
        <f>Quiz!H97</f>
        <v>14.4375</v>
      </c>
      <c r="E97" s="5">
        <f>Midterm!E97</f>
        <v>33.6</v>
      </c>
      <c r="F97" s="5">
        <f>Final!E97</f>
        <v>35.200000000000003</v>
      </c>
      <c r="G97" s="14">
        <v>83.237500000000011</v>
      </c>
    </row>
    <row r="98" spans="1:7">
      <c r="A98" s="1" t="s">
        <v>3</v>
      </c>
      <c r="B98" s="1" t="s">
        <v>54</v>
      </c>
      <c r="C98" s="1">
        <v>20106482</v>
      </c>
      <c r="D98" s="5">
        <f>Quiz!H98</f>
        <v>14.2125</v>
      </c>
      <c r="E98" s="5">
        <f>Midterm!E98</f>
        <v>29.4</v>
      </c>
      <c r="F98" s="5">
        <f>Final!E98</f>
        <v>33.6</v>
      </c>
      <c r="G98" s="14">
        <v>77.212500000000006</v>
      </c>
    </row>
    <row r="99" spans="1:7">
      <c r="A99" s="1" t="s">
        <v>3</v>
      </c>
      <c r="B99" s="9" t="s">
        <v>8</v>
      </c>
      <c r="C99" s="1">
        <v>20106583</v>
      </c>
      <c r="D99" s="5">
        <f>Quiz!H99</f>
        <v>14.25</v>
      </c>
      <c r="E99" s="5">
        <f>Midterm!E99</f>
        <v>29.4</v>
      </c>
      <c r="F99" s="5">
        <f>Final!E99</f>
        <v>37.200000000000003</v>
      </c>
      <c r="G99" s="14">
        <v>80.849999999999994</v>
      </c>
    </row>
    <row r="100" spans="1:7">
      <c r="A100" s="1" t="s">
        <v>3</v>
      </c>
      <c r="B100" s="1" t="s">
        <v>57</v>
      </c>
      <c r="C100" s="1">
        <v>20106684</v>
      </c>
      <c r="D100" s="5">
        <f>Quiz!H100</f>
        <v>15</v>
      </c>
      <c r="E100" s="5">
        <f>Midterm!E100</f>
        <v>32.200000000000003</v>
      </c>
      <c r="F100" s="5">
        <f>Final!E100</f>
        <v>37.200000000000003</v>
      </c>
      <c r="G100" s="14">
        <v>84.4</v>
      </c>
    </row>
    <row r="101" spans="1:7">
      <c r="A101" s="1" t="s">
        <v>3</v>
      </c>
      <c r="B101" s="1" t="s">
        <v>50</v>
      </c>
      <c r="C101" s="1">
        <v>20100119</v>
      </c>
      <c r="D101" s="5">
        <f>Quiz!H101</f>
        <v>14.25</v>
      </c>
      <c r="E101" s="5">
        <f>Midterm!E101</f>
        <v>26.6</v>
      </c>
      <c r="F101" s="5">
        <f>Final!E101</f>
        <v>35.4</v>
      </c>
      <c r="G101" s="14">
        <v>76.25</v>
      </c>
    </row>
    <row r="103" spans="1:7">
      <c r="B103" s="1" t="s">
        <v>86</v>
      </c>
      <c r="D103" s="7">
        <v>15</v>
      </c>
      <c r="E103" s="7">
        <v>35</v>
      </c>
      <c r="F103" s="7">
        <v>40</v>
      </c>
    </row>
    <row r="104" spans="1:7">
      <c r="B104" s="1" t="s">
        <v>84</v>
      </c>
      <c r="D104" s="8">
        <f>MIN(D18:D67)</f>
        <v>4.875</v>
      </c>
      <c r="E104" s="8">
        <f>MIN(E18:E67)</f>
        <v>16.8</v>
      </c>
      <c r="F104" s="8">
        <f>MIN(F18:F67)</f>
        <v>24</v>
      </c>
    </row>
    <row r="105" spans="1:7">
      <c r="B105" s="1" t="s">
        <v>85</v>
      </c>
      <c r="D105" s="7">
        <f>MAX(D18:D67)</f>
        <v>15</v>
      </c>
      <c r="E105" s="7">
        <f>MAX(E18:E67)</f>
        <v>35</v>
      </c>
      <c r="F105" s="7">
        <f>MAX(F18:F67)</f>
        <v>37.599999999999994</v>
      </c>
    </row>
    <row r="106" spans="1:7">
      <c r="B106" s="1" t="s">
        <v>82</v>
      </c>
      <c r="D106" s="8">
        <f>AVERAGE(D18:D67)</f>
        <v>11.48175</v>
      </c>
      <c r="E106" s="8">
        <f>AVERAGE(E18:E67)</f>
        <v>27.495999999999995</v>
      </c>
      <c r="F106" s="8">
        <f>AVERAGE(F18:F67)</f>
        <v>32.512</v>
      </c>
    </row>
    <row r="107" spans="1:7">
      <c r="B107" s="1" t="s">
        <v>83</v>
      </c>
      <c r="D107" s="8">
        <f>STDEV(D18:D67)</f>
        <v>3.2128451236038913</v>
      </c>
      <c r="E107" s="8">
        <f>STDEV(E18:E67)</f>
        <v>4.2872835222317853</v>
      </c>
      <c r="F107" s="8">
        <f>STDEV(F18:F67)</f>
        <v>3.5241811901808306</v>
      </c>
    </row>
  </sheetData>
  <autoFilter ref="A1:G1" xr:uid="{00000000-0001-0000-0000-000000000000}">
    <sortState xmlns:xlrd2="http://schemas.microsoft.com/office/spreadsheetml/2017/richdata2" ref="A2:G101">
      <sortCondition ref="B1"/>
    </sortState>
  </autoFilter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6"/>
  <sheetViews>
    <sheetView workbookViewId="0">
      <selection activeCell="H1" sqref="A1:H1"/>
    </sheetView>
  </sheetViews>
  <sheetFormatPr defaultRowHeight="15.75"/>
  <cols>
    <col min="1" max="1" width="16" style="1" bestFit="1" customWidth="1"/>
    <col min="2" max="2" width="9" style="6" bestFit="1" customWidth="1"/>
    <col min="3" max="3" width="27.85546875" style="1" bestFit="1" customWidth="1"/>
    <col min="4" max="4" width="9.5703125" bestFit="1" customWidth="1"/>
    <col min="5" max="5" width="10.28515625" bestFit="1" customWidth="1"/>
    <col min="8" max="8" width="12.140625" bestFit="1" customWidth="1"/>
    <col min="13" max="13" width="9.7109375" bestFit="1" customWidth="1"/>
    <col min="15" max="15" width="9.140625" style="1" customWidth="1"/>
  </cols>
  <sheetData>
    <row r="1" spans="1:15">
      <c r="A1" s="2" t="s">
        <v>0</v>
      </c>
      <c r="B1" s="3" t="s">
        <v>1</v>
      </c>
      <c r="C1" s="2" t="s">
        <v>2</v>
      </c>
      <c r="D1" s="11" t="s">
        <v>70</v>
      </c>
      <c r="E1" s="11" t="s">
        <v>71</v>
      </c>
      <c r="F1" s="11" t="s">
        <v>72</v>
      </c>
      <c r="G1" s="11" t="s">
        <v>73</v>
      </c>
      <c r="H1" s="11" t="s">
        <v>78</v>
      </c>
      <c r="O1" s="2"/>
    </row>
    <row r="2" spans="1:15">
      <c r="A2" s="1" t="s">
        <v>3</v>
      </c>
      <c r="B2" s="1">
        <v>20100220</v>
      </c>
      <c r="C2" s="10" t="s">
        <v>21</v>
      </c>
      <c r="D2">
        <v>4.5</v>
      </c>
      <c r="E2">
        <v>4.5999999999999996</v>
      </c>
      <c r="F2">
        <v>3.5</v>
      </c>
      <c r="G2">
        <v>5</v>
      </c>
      <c r="H2" s="12">
        <f>(SUM(D2:G2))/20*15</f>
        <v>13.200000000000001</v>
      </c>
      <c r="O2" s="10"/>
    </row>
    <row r="3" spans="1:15">
      <c r="A3" s="1" t="s">
        <v>3</v>
      </c>
      <c r="B3" s="1">
        <v>20100321</v>
      </c>
      <c r="C3" s="1" t="s">
        <v>55</v>
      </c>
      <c r="D3">
        <v>4.5</v>
      </c>
      <c r="E3">
        <v>5</v>
      </c>
      <c r="F3">
        <v>5</v>
      </c>
      <c r="G3">
        <v>5</v>
      </c>
      <c r="H3" s="12">
        <f>(SUM(D3:G3))/20*15</f>
        <v>14.625</v>
      </c>
    </row>
    <row r="4" spans="1:15">
      <c r="A4" s="1" t="s">
        <v>3</v>
      </c>
      <c r="B4" s="1">
        <v>20100422</v>
      </c>
      <c r="C4" s="1" t="s">
        <v>31</v>
      </c>
      <c r="D4">
        <v>5</v>
      </c>
      <c r="E4">
        <v>5</v>
      </c>
      <c r="F4">
        <v>4.5</v>
      </c>
      <c r="G4">
        <v>0</v>
      </c>
      <c r="H4" s="12">
        <f>(SUM(D4:G4))/20*15</f>
        <v>10.875</v>
      </c>
    </row>
    <row r="5" spans="1:15">
      <c r="A5" s="1" t="s">
        <v>3</v>
      </c>
      <c r="B5" s="6">
        <v>20110444</v>
      </c>
      <c r="C5" s="1" t="s">
        <v>98</v>
      </c>
      <c r="D5">
        <v>4</v>
      </c>
      <c r="E5">
        <v>4.5</v>
      </c>
      <c r="F5">
        <v>2</v>
      </c>
      <c r="G5">
        <v>2.5</v>
      </c>
      <c r="H5" s="12">
        <f>(SUM(D5:G5))/20*15</f>
        <v>9.75</v>
      </c>
    </row>
    <row r="6" spans="1:15">
      <c r="A6" s="1" t="s">
        <v>3</v>
      </c>
      <c r="B6" s="1">
        <v>20100523</v>
      </c>
      <c r="C6" s="1" t="s">
        <v>65</v>
      </c>
      <c r="D6">
        <v>4.5</v>
      </c>
      <c r="E6">
        <v>4.2</v>
      </c>
      <c r="F6">
        <v>4</v>
      </c>
      <c r="G6">
        <v>5</v>
      </c>
      <c r="H6" s="12">
        <f>(SUM(D6:G6))/20*15</f>
        <v>13.275</v>
      </c>
    </row>
    <row r="7" spans="1:15">
      <c r="A7" s="1" t="s">
        <v>3</v>
      </c>
      <c r="B7" s="1">
        <v>20100624</v>
      </c>
      <c r="C7" s="1" t="s">
        <v>47</v>
      </c>
      <c r="D7">
        <v>5</v>
      </c>
      <c r="E7">
        <v>5</v>
      </c>
      <c r="F7">
        <v>5</v>
      </c>
      <c r="G7">
        <v>5</v>
      </c>
      <c r="H7" s="12">
        <f>(SUM(D7:G7))/20*15</f>
        <v>15</v>
      </c>
      <c r="O7" s="9"/>
    </row>
    <row r="8" spans="1:15">
      <c r="A8" s="1" t="s">
        <v>3</v>
      </c>
      <c r="B8" s="6">
        <v>20110466</v>
      </c>
      <c r="C8" s="1" t="s">
        <v>120</v>
      </c>
      <c r="D8">
        <v>3</v>
      </c>
      <c r="E8">
        <v>4.5</v>
      </c>
      <c r="F8">
        <v>0.5</v>
      </c>
      <c r="G8">
        <v>0.5</v>
      </c>
      <c r="H8" s="12">
        <f>(SUM(D8:G8))/20*15</f>
        <v>6.375</v>
      </c>
    </row>
    <row r="9" spans="1:15">
      <c r="A9" s="1" t="s">
        <v>3</v>
      </c>
      <c r="B9" s="1">
        <v>20100725</v>
      </c>
      <c r="C9" s="9" t="s">
        <v>12</v>
      </c>
      <c r="D9">
        <v>4.5</v>
      </c>
      <c r="E9">
        <v>5</v>
      </c>
      <c r="F9">
        <v>4.5</v>
      </c>
      <c r="G9">
        <v>5</v>
      </c>
      <c r="H9" s="12">
        <f>(SUM(D9:G9))/20*15</f>
        <v>14.25</v>
      </c>
    </row>
    <row r="10" spans="1:15">
      <c r="A10" s="1" t="s">
        <v>3</v>
      </c>
      <c r="B10" s="6">
        <v>20110439</v>
      </c>
      <c r="C10" s="1" t="s">
        <v>93</v>
      </c>
      <c r="D10">
        <v>2.5</v>
      </c>
      <c r="E10">
        <v>4.5</v>
      </c>
      <c r="F10">
        <v>4</v>
      </c>
      <c r="G10">
        <v>0.5</v>
      </c>
      <c r="H10" s="12">
        <f>(SUM(D10:G10))/20*15</f>
        <v>8.625</v>
      </c>
    </row>
    <row r="11" spans="1:15">
      <c r="A11" s="1" t="s">
        <v>3</v>
      </c>
      <c r="B11" s="1">
        <v>20100826</v>
      </c>
      <c r="C11" s="1" t="s">
        <v>66</v>
      </c>
      <c r="D11">
        <v>5</v>
      </c>
      <c r="E11">
        <v>5</v>
      </c>
      <c r="F11">
        <v>5</v>
      </c>
      <c r="G11">
        <v>0</v>
      </c>
      <c r="H11" s="12">
        <f>(SUM(D11:G11))/20*15</f>
        <v>11.25</v>
      </c>
    </row>
    <row r="12" spans="1:15">
      <c r="A12" s="1" t="s">
        <v>3</v>
      </c>
      <c r="B12" s="1">
        <v>20100927</v>
      </c>
      <c r="C12" s="1" t="s">
        <v>64</v>
      </c>
      <c r="D12">
        <v>4</v>
      </c>
      <c r="E12">
        <v>5</v>
      </c>
      <c r="F12">
        <v>3.5</v>
      </c>
      <c r="G12">
        <v>4</v>
      </c>
      <c r="H12" s="12">
        <f>(SUM(D12:G12))/20*15</f>
        <v>12.375</v>
      </c>
    </row>
    <row r="13" spans="1:15">
      <c r="A13" s="1" t="s">
        <v>3</v>
      </c>
      <c r="B13" s="1">
        <v>20101028</v>
      </c>
      <c r="C13" s="1" t="s">
        <v>48</v>
      </c>
      <c r="D13">
        <v>4.25</v>
      </c>
      <c r="E13">
        <v>5</v>
      </c>
      <c r="F13">
        <v>5</v>
      </c>
      <c r="G13">
        <v>5</v>
      </c>
      <c r="H13" s="12">
        <f>(SUM(D13:G13))/20*15</f>
        <v>14.4375</v>
      </c>
    </row>
    <row r="14" spans="1:15">
      <c r="A14" s="1" t="s">
        <v>3</v>
      </c>
      <c r="B14" s="6">
        <v>20110449</v>
      </c>
      <c r="C14" s="1" t="s">
        <v>103</v>
      </c>
      <c r="D14">
        <v>3</v>
      </c>
      <c r="E14">
        <v>3.5</v>
      </c>
      <c r="F14">
        <v>3.5</v>
      </c>
      <c r="G14">
        <v>0.5</v>
      </c>
      <c r="H14" s="12">
        <f>(SUM(D14:G14))/20*15</f>
        <v>7.875</v>
      </c>
      <c r="O14" s="9"/>
    </row>
    <row r="15" spans="1:15">
      <c r="A15" s="1" t="s">
        <v>3</v>
      </c>
      <c r="B15" s="6">
        <v>20110460</v>
      </c>
      <c r="C15" s="1" t="s">
        <v>114</v>
      </c>
      <c r="D15">
        <v>1.5</v>
      </c>
      <c r="E15">
        <v>0.5</v>
      </c>
      <c r="F15">
        <v>5</v>
      </c>
      <c r="G15">
        <v>3</v>
      </c>
      <c r="H15" s="12">
        <f>(SUM(D15:G15))/20*15</f>
        <v>7.5</v>
      </c>
    </row>
    <row r="16" spans="1:15">
      <c r="A16" s="1" t="s">
        <v>3</v>
      </c>
      <c r="B16" s="1">
        <v>20101129</v>
      </c>
      <c r="C16" s="1" t="s">
        <v>60</v>
      </c>
      <c r="D16">
        <v>4.25</v>
      </c>
      <c r="E16">
        <v>3</v>
      </c>
      <c r="F16">
        <v>3.5</v>
      </c>
      <c r="G16">
        <v>0</v>
      </c>
      <c r="H16" s="12">
        <f>(SUM(D16:G16))/20*15</f>
        <v>8.0625</v>
      </c>
    </row>
    <row r="17" spans="1:15">
      <c r="A17" s="1" t="s">
        <v>3</v>
      </c>
      <c r="B17" s="1">
        <v>20101230</v>
      </c>
      <c r="C17" s="1" t="s">
        <v>58</v>
      </c>
      <c r="D17">
        <v>4.75</v>
      </c>
      <c r="E17">
        <v>5</v>
      </c>
      <c r="F17">
        <v>5</v>
      </c>
      <c r="G17">
        <v>4</v>
      </c>
      <c r="H17" s="12">
        <f>(SUM(D17:G17))/20*15</f>
        <v>14.0625</v>
      </c>
    </row>
    <row r="18" spans="1:15">
      <c r="A18" s="1" t="s">
        <v>3</v>
      </c>
      <c r="B18" s="1">
        <v>20101331</v>
      </c>
      <c r="C18" s="1" t="s">
        <v>46</v>
      </c>
      <c r="D18">
        <v>4.75</v>
      </c>
      <c r="E18">
        <v>5</v>
      </c>
      <c r="F18">
        <v>5</v>
      </c>
      <c r="G18">
        <v>4</v>
      </c>
      <c r="H18" s="12">
        <f>(SUM(D18:G18))/20*15</f>
        <v>14.0625</v>
      </c>
    </row>
    <row r="19" spans="1:15">
      <c r="A19" s="1" t="s">
        <v>3</v>
      </c>
      <c r="B19" s="1">
        <v>20101432</v>
      </c>
      <c r="C19" s="9" t="s">
        <v>13</v>
      </c>
      <c r="D19">
        <v>4.25</v>
      </c>
      <c r="E19">
        <v>5</v>
      </c>
      <c r="F19">
        <v>5</v>
      </c>
      <c r="G19">
        <v>5</v>
      </c>
      <c r="H19" s="12">
        <f>(SUM(D19:G19))/20*15</f>
        <v>14.4375</v>
      </c>
    </row>
    <row r="20" spans="1:15">
      <c r="A20" s="1" t="s">
        <v>3</v>
      </c>
      <c r="B20" s="1">
        <v>20101533</v>
      </c>
      <c r="C20" s="1" t="s">
        <v>69</v>
      </c>
      <c r="D20">
        <v>4.25</v>
      </c>
      <c r="E20">
        <v>5</v>
      </c>
      <c r="F20">
        <v>5</v>
      </c>
      <c r="G20">
        <v>5</v>
      </c>
      <c r="H20" s="12">
        <f>(SUM(D20:G20))/20*15</f>
        <v>14.4375</v>
      </c>
    </row>
    <row r="21" spans="1:15">
      <c r="A21" s="1" t="s">
        <v>3</v>
      </c>
      <c r="B21" s="1">
        <v>20101634</v>
      </c>
      <c r="C21" s="1" t="s">
        <v>25</v>
      </c>
      <c r="D21">
        <v>4.75</v>
      </c>
      <c r="E21">
        <v>5</v>
      </c>
      <c r="F21">
        <v>5</v>
      </c>
      <c r="G21">
        <v>5</v>
      </c>
      <c r="H21" s="12">
        <f>(SUM(D21:G21))/20*15</f>
        <v>14.8125</v>
      </c>
      <c r="O21" s="10"/>
    </row>
    <row r="22" spans="1:15">
      <c r="A22" s="1" t="s">
        <v>3</v>
      </c>
      <c r="B22" s="6">
        <v>20110440</v>
      </c>
      <c r="C22" s="1" t="s">
        <v>94</v>
      </c>
      <c r="D22">
        <v>2</v>
      </c>
      <c r="E22">
        <v>0.5</v>
      </c>
      <c r="F22">
        <v>1.5</v>
      </c>
      <c r="G22">
        <v>3.5</v>
      </c>
      <c r="H22" s="12">
        <f>(SUM(D22:G22))/20*15</f>
        <v>5.625</v>
      </c>
      <c r="O22" s="9"/>
    </row>
    <row r="23" spans="1:15">
      <c r="A23" s="1" t="s">
        <v>3</v>
      </c>
      <c r="B23" s="1">
        <v>20101735</v>
      </c>
      <c r="C23" s="1" t="s">
        <v>67</v>
      </c>
      <c r="D23">
        <v>3</v>
      </c>
      <c r="E23">
        <v>5</v>
      </c>
      <c r="F23">
        <v>4.5</v>
      </c>
      <c r="G23">
        <v>5</v>
      </c>
      <c r="H23" s="12">
        <f>(SUM(D23:G23))/20*15</f>
        <v>13.125</v>
      </c>
      <c r="O23" s="9"/>
    </row>
    <row r="24" spans="1:15">
      <c r="A24" s="1" t="s">
        <v>3</v>
      </c>
      <c r="B24" s="6">
        <v>20110438</v>
      </c>
      <c r="C24" s="1" t="s">
        <v>92</v>
      </c>
      <c r="D24">
        <v>5</v>
      </c>
      <c r="E24">
        <v>0.5</v>
      </c>
      <c r="F24">
        <v>1</v>
      </c>
      <c r="G24">
        <v>4.5</v>
      </c>
      <c r="H24" s="12">
        <f>(SUM(D24:G24))/20*15</f>
        <v>8.25</v>
      </c>
    </row>
    <row r="25" spans="1:15">
      <c r="A25" s="1" t="s">
        <v>3</v>
      </c>
      <c r="B25" s="1">
        <v>20101836</v>
      </c>
      <c r="C25" s="1" t="s">
        <v>62</v>
      </c>
      <c r="D25">
        <v>5</v>
      </c>
      <c r="E25">
        <v>5</v>
      </c>
      <c r="F25">
        <v>5</v>
      </c>
      <c r="G25">
        <v>5</v>
      </c>
      <c r="H25" s="12">
        <f>(SUM(D25:G25))/20*15</f>
        <v>15</v>
      </c>
    </row>
    <row r="26" spans="1:15">
      <c r="A26" s="1" t="s">
        <v>3</v>
      </c>
      <c r="B26" s="6">
        <v>20110451</v>
      </c>
      <c r="C26" s="1" t="s">
        <v>105</v>
      </c>
      <c r="D26">
        <v>3.5</v>
      </c>
      <c r="E26">
        <v>1.5</v>
      </c>
      <c r="F26">
        <v>2.5</v>
      </c>
      <c r="G26">
        <v>3.5</v>
      </c>
      <c r="H26" s="12">
        <f>(SUM(D26:G26))/20*15</f>
        <v>8.25</v>
      </c>
      <c r="O26" s="9"/>
    </row>
    <row r="27" spans="1:15">
      <c r="A27" s="1" t="s">
        <v>3</v>
      </c>
      <c r="B27" s="1">
        <v>20101937</v>
      </c>
      <c r="C27" s="1" t="s">
        <v>24</v>
      </c>
      <c r="D27">
        <v>5</v>
      </c>
      <c r="E27">
        <v>5</v>
      </c>
      <c r="F27">
        <v>5</v>
      </c>
      <c r="G27">
        <v>5</v>
      </c>
      <c r="H27" s="12">
        <f>(SUM(D27:G27))/20*15</f>
        <v>15</v>
      </c>
      <c r="O27" s="9"/>
    </row>
    <row r="28" spans="1:15">
      <c r="A28" s="1" t="s">
        <v>3</v>
      </c>
      <c r="B28" s="6">
        <v>20110450</v>
      </c>
      <c r="C28" s="1" t="s">
        <v>104</v>
      </c>
      <c r="D28">
        <v>3</v>
      </c>
      <c r="E28">
        <v>4.5</v>
      </c>
      <c r="F28">
        <v>1</v>
      </c>
      <c r="G28">
        <v>1.5</v>
      </c>
      <c r="H28" s="12">
        <f>(SUM(D28:G28))/20*15</f>
        <v>7.5</v>
      </c>
    </row>
    <row r="29" spans="1:15">
      <c r="A29" s="1" t="s">
        <v>3</v>
      </c>
      <c r="B29" s="1">
        <v>20102038</v>
      </c>
      <c r="C29" s="1" t="s">
        <v>63</v>
      </c>
      <c r="D29">
        <v>4.75</v>
      </c>
      <c r="E29">
        <v>5</v>
      </c>
      <c r="F29">
        <v>5</v>
      </c>
      <c r="G29">
        <v>5</v>
      </c>
      <c r="H29" s="12">
        <f>(SUM(D29:G29))/20*15</f>
        <v>14.8125</v>
      </c>
      <c r="O29" s="9"/>
    </row>
    <row r="30" spans="1:15">
      <c r="A30" s="1" t="s">
        <v>3</v>
      </c>
      <c r="B30" s="1">
        <v>20102139</v>
      </c>
      <c r="C30" s="10" t="s">
        <v>4</v>
      </c>
      <c r="D30">
        <v>4.75</v>
      </c>
      <c r="E30">
        <v>4.2</v>
      </c>
      <c r="F30">
        <v>5</v>
      </c>
      <c r="G30">
        <v>5</v>
      </c>
      <c r="H30" s="12">
        <f>(SUM(D30:G30))/20*15</f>
        <v>14.2125</v>
      </c>
    </row>
    <row r="31" spans="1:15">
      <c r="A31" s="1" t="s">
        <v>3</v>
      </c>
      <c r="B31" s="1">
        <v>20102240</v>
      </c>
      <c r="C31" s="9" t="s">
        <v>11</v>
      </c>
      <c r="D31">
        <v>4</v>
      </c>
      <c r="E31">
        <v>4.2</v>
      </c>
      <c r="F31">
        <v>3.5</v>
      </c>
      <c r="G31">
        <v>5</v>
      </c>
      <c r="H31" s="12">
        <f>(SUM(D31:G31))/20*15</f>
        <v>12.524999999999999</v>
      </c>
    </row>
    <row r="32" spans="1:15">
      <c r="A32" s="1" t="s">
        <v>3</v>
      </c>
      <c r="B32" s="6">
        <v>20110435</v>
      </c>
      <c r="C32" s="1" t="s">
        <v>89</v>
      </c>
      <c r="D32">
        <v>2.5</v>
      </c>
      <c r="E32">
        <v>2</v>
      </c>
      <c r="F32">
        <v>5</v>
      </c>
      <c r="G32">
        <v>5</v>
      </c>
      <c r="H32" s="12">
        <f>(SUM(D32:G32))/20*15</f>
        <v>10.875</v>
      </c>
    </row>
    <row r="33" spans="1:15">
      <c r="A33" s="1" t="s">
        <v>3</v>
      </c>
      <c r="B33" s="1">
        <v>20102341</v>
      </c>
      <c r="C33" s="9" t="s">
        <v>17</v>
      </c>
      <c r="D33">
        <v>4.75</v>
      </c>
      <c r="E33">
        <v>4.5999999999999996</v>
      </c>
      <c r="F33">
        <v>0</v>
      </c>
      <c r="G33">
        <v>5</v>
      </c>
      <c r="H33" s="12">
        <f>(SUM(D33:G33))/20*15</f>
        <v>10.762500000000001</v>
      </c>
    </row>
    <row r="34" spans="1:15">
      <c r="A34" s="1" t="s">
        <v>3</v>
      </c>
      <c r="B34" s="1">
        <v>20102442</v>
      </c>
      <c r="C34" s="1" t="s">
        <v>44</v>
      </c>
      <c r="D34">
        <v>4.75</v>
      </c>
      <c r="E34">
        <v>4.5</v>
      </c>
      <c r="F34">
        <v>3</v>
      </c>
      <c r="G34">
        <v>5</v>
      </c>
      <c r="H34" s="12">
        <f>(SUM(D34:G34))/20*15</f>
        <v>12.9375</v>
      </c>
      <c r="O34" s="9"/>
    </row>
    <row r="35" spans="1:15">
      <c r="A35" s="1" t="s">
        <v>3</v>
      </c>
      <c r="B35" s="1">
        <v>20102543</v>
      </c>
      <c r="C35" s="1" t="s">
        <v>51</v>
      </c>
      <c r="D35">
        <v>5</v>
      </c>
      <c r="E35">
        <v>2.5</v>
      </c>
      <c r="F35">
        <v>5</v>
      </c>
      <c r="G35">
        <v>4</v>
      </c>
      <c r="H35" s="12">
        <f>(SUM(D35:G35))/20*15</f>
        <v>12.375</v>
      </c>
    </row>
    <row r="36" spans="1:15">
      <c r="A36" s="1" t="s">
        <v>3</v>
      </c>
      <c r="B36" s="1">
        <v>20102644</v>
      </c>
      <c r="C36" s="9" t="s">
        <v>18</v>
      </c>
      <c r="D36">
        <v>4.75</v>
      </c>
      <c r="E36">
        <v>5</v>
      </c>
      <c r="F36">
        <v>5</v>
      </c>
      <c r="G36">
        <v>5</v>
      </c>
      <c r="H36" s="12">
        <f>(SUM(D36:G36))/20*15</f>
        <v>14.8125</v>
      </c>
    </row>
    <row r="37" spans="1:15">
      <c r="A37" s="1" t="s">
        <v>3</v>
      </c>
      <c r="B37" s="1">
        <v>20102745</v>
      </c>
      <c r="C37" s="9" t="s">
        <v>15</v>
      </c>
      <c r="D37">
        <v>4.5</v>
      </c>
      <c r="E37">
        <v>0</v>
      </c>
      <c r="F37">
        <v>5</v>
      </c>
      <c r="G37">
        <v>5</v>
      </c>
      <c r="H37" s="12">
        <f>(SUM(D37:G37))/20*15</f>
        <v>10.875</v>
      </c>
    </row>
    <row r="38" spans="1:15">
      <c r="A38" s="1" t="s">
        <v>3</v>
      </c>
      <c r="B38" s="1">
        <v>20102846</v>
      </c>
      <c r="C38" s="1" t="s">
        <v>33</v>
      </c>
      <c r="D38">
        <v>3.5</v>
      </c>
      <c r="E38">
        <v>4.0999999999999996</v>
      </c>
      <c r="F38">
        <v>3</v>
      </c>
      <c r="G38">
        <v>2</v>
      </c>
      <c r="H38" s="12">
        <f>(SUM(D38:G38))/20*15</f>
        <v>9.4499999999999993</v>
      </c>
    </row>
    <row r="39" spans="1:15">
      <c r="A39" s="1" t="s">
        <v>3</v>
      </c>
      <c r="B39" s="6">
        <v>20110452</v>
      </c>
      <c r="C39" s="1" t="s">
        <v>106</v>
      </c>
      <c r="D39">
        <v>3</v>
      </c>
      <c r="E39">
        <v>1.5</v>
      </c>
      <c r="F39">
        <v>4.5</v>
      </c>
      <c r="G39">
        <v>0.5</v>
      </c>
      <c r="H39" s="12">
        <f>(SUM(D39:G39))/20*15</f>
        <v>7.125</v>
      </c>
    </row>
    <row r="40" spans="1:15">
      <c r="A40" s="1" t="s">
        <v>3</v>
      </c>
      <c r="B40" s="6">
        <v>20110436</v>
      </c>
      <c r="C40" s="1" t="s">
        <v>90</v>
      </c>
      <c r="D40">
        <v>3.5</v>
      </c>
      <c r="E40">
        <v>2</v>
      </c>
      <c r="F40">
        <v>0</v>
      </c>
      <c r="G40">
        <v>4.5</v>
      </c>
      <c r="H40" s="12">
        <f>(SUM(D40:G40))/20*15</f>
        <v>7.5</v>
      </c>
      <c r="O40" s="10"/>
    </row>
    <row r="41" spans="1:15">
      <c r="A41" s="1" t="s">
        <v>3</v>
      </c>
      <c r="B41" s="6">
        <v>20110463</v>
      </c>
      <c r="C41" s="1" t="s">
        <v>117</v>
      </c>
      <c r="D41">
        <v>1.5</v>
      </c>
      <c r="E41">
        <v>3.5</v>
      </c>
      <c r="F41">
        <v>1.5</v>
      </c>
      <c r="G41">
        <v>0</v>
      </c>
      <c r="H41" s="12">
        <f>(SUM(D41:G41))/20*15</f>
        <v>4.875</v>
      </c>
    </row>
    <row r="42" spans="1:15">
      <c r="A42" s="1" t="s">
        <v>3</v>
      </c>
      <c r="B42" s="1">
        <v>20102947</v>
      </c>
      <c r="C42" s="9" t="s">
        <v>16</v>
      </c>
      <c r="D42">
        <v>3.75</v>
      </c>
      <c r="E42">
        <v>2.8</v>
      </c>
      <c r="F42">
        <v>5</v>
      </c>
      <c r="G42">
        <v>5</v>
      </c>
      <c r="H42" s="12">
        <f>(SUM(D42:G42))/20*15</f>
        <v>12.4125</v>
      </c>
    </row>
    <row r="43" spans="1:15">
      <c r="A43" s="1" t="s">
        <v>3</v>
      </c>
      <c r="B43" s="1">
        <v>20103048</v>
      </c>
      <c r="C43" s="1" t="s">
        <v>26</v>
      </c>
      <c r="D43">
        <v>3.75</v>
      </c>
      <c r="E43">
        <v>2.9</v>
      </c>
      <c r="F43">
        <v>3.5</v>
      </c>
      <c r="G43">
        <v>0</v>
      </c>
      <c r="H43" s="12">
        <f>(SUM(D43:G43))/20*15</f>
        <v>7.6125000000000007</v>
      </c>
    </row>
    <row r="44" spans="1:15">
      <c r="A44" s="1" t="s">
        <v>3</v>
      </c>
      <c r="B44" s="1">
        <v>20103149</v>
      </c>
      <c r="C44" s="1" t="s">
        <v>37</v>
      </c>
      <c r="D44">
        <v>3.75</v>
      </c>
      <c r="E44">
        <v>0</v>
      </c>
      <c r="F44">
        <v>4</v>
      </c>
      <c r="G44">
        <v>4</v>
      </c>
      <c r="H44" s="12">
        <f>(SUM(D44:G44))/20*15</f>
        <v>8.8125</v>
      </c>
    </row>
    <row r="45" spans="1:15">
      <c r="A45" s="1" t="s">
        <v>3</v>
      </c>
      <c r="B45" s="6">
        <v>20110458</v>
      </c>
      <c r="C45" s="1" t="s">
        <v>112</v>
      </c>
      <c r="D45">
        <v>0.5</v>
      </c>
      <c r="E45">
        <v>3</v>
      </c>
      <c r="F45">
        <v>4</v>
      </c>
      <c r="G45">
        <v>0.5</v>
      </c>
      <c r="H45" s="12">
        <f>(SUM(D45:G45))/20*15</f>
        <v>6</v>
      </c>
      <c r="O45" s="9"/>
    </row>
    <row r="46" spans="1:15">
      <c r="A46" s="1" t="s">
        <v>3</v>
      </c>
      <c r="B46" s="1">
        <v>20103250</v>
      </c>
      <c r="C46" s="1" t="s">
        <v>27</v>
      </c>
      <c r="D46">
        <v>4.25</v>
      </c>
      <c r="E46">
        <v>5</v>
      </c>
      <c r="F46">
        <v>5</v>
      </c>
      <c r="G46">
        <v>5</v>
      </c>
      <c r="H46" s="12">
        <f>(SUM(D46:G46))/20*15</f>
        <v>14.4375</v>
      </c>
    </row>
    <row r="47" spans="1:15">
      <c r="A47" s="1" t="s">
        <v>3</v>
      </c>
      <c r="B47" s="1">
        <v>20103351</v>
      </c>
      <c r="C47" s="1" t="s">
        <v>30</v>
      </c>
      <c r="D47">
        <v>5</v>
      </c>
      <c r="E47">
        <v>5</v>
      </c>
      <c r="F47">
        <v>3.5</v>
      </c>
      <c r="G47">
        <v>5</v>
      </c>
      <c r="H47" s="12">
        <f>(SUM(D47:G47))/20*15</f>
        <v>13.875</v>
      </c>
      <c r="O47" s="9"/>
    </row>
    <row r="48" spans="1:15">
      <c r="A48" s="1" t="s">
        <v>3</v>
      </c>
      <c r="B48" s="1">
        <v>20103452</v>
      </c>
      <c r="C48" s="9" t="s">
        <v>6</v>
      </c>
      <c r="D48">
        <v>5</v>
      </c>
      <c r="E48">
        <v>0</v>
      </c>
      <c r="F48">
        <v>5</v>
      </c>
      <c r="G48">
        <v>4</v>
      </c>
      <c r="H48" s="12">
        <f>(SUM(D48:G48))/20*15</f>
        <v>10.5</v>
      </c>
    </row>
    <row r="49" spans="1:15">
      <c r="A49" s="1" t="s">
        <v>3</v>
      </c>
      <c r="B49" s="1">
        <v>20103553</v>
      </c>
      <c r="C49" s="1" t="s">
        <v>28</v>
      </c>
      <c r="D49">
        <v>4.5</v>
      </c>
      <c r="E49">
        <v>4.5</v>
      </c>
      <c r="F49">
        <v>0</v>
      </c>
      <c r="G49">
        <v>0</v>
      </c>
      <c r="H49" s="12">
        <f>(SUM(D49:G49))/20*15</f>
        <v>6.75</v>
      </c>
      <c r="O49" s="9"/>
    </row>
    <row r="50" spans="1:15">
      <c r="A50" s="1" t="s">
        <v>3</v>
      </c>
      <c r="B50" s="1">
        <v>20103654</v>
      </c>
      <c r="C50" s="1" t="s">
        <v>53</v>
      </c>
      <c r="D50">
        <v>5</v>
      </c>
      <c r="E50">
        <v>5</v>
      </c>
      <c r="F50">
        <v>5</v>
      </c>
      <c r="G50">
        <v>5</v>
      </c>
      <c r="H50" s="12">
        <f>(SUM(D50:G50))/20*15</f>
        <v>15</v>
      </c>
    </row>
    <row r="51" spans="1:15">
      <c r="A51" s="1" t="s">
        <v>3</v>
      </c>
      <c r="B51" s="6">
        <v>20110443</v>
      </c>
      <c r="C51" s="1" t="s">
        <v>97</v>
      </c>
      <c r="D51">
        <v>3</v>
      </c>
      <c r="E51">
        <v>0.5</v>
      </c>
      <c r="F51">
        <v>1</v>
      </c>
      <c r="G51">
        <v>4</v>
      </c>
      <c r="H51" s="12">
        <f>(SUM(D51:G51))/20*15</f>
        <v>6.375</v>
      </c>
    </row>
    <row r="52" spans="1:15">
      <c r="A52" s="1" t="s">
        <v>3</v>
      </c>
      <c r="B52" s="6">
        <v>20110448</v>
      </c>
      <c r="C52" s="1" t="s">
        <v>102</v>
      </c>
      <c r="D52">
        <v>0</v>
      </c>
      <c r="E52">
        <v>3</v>
      </c>
      <c r="F52">
        <v>3</v>
      </c>
      <c r="G52">
        <v>4.5</v>
      </c>
      <c r="H52" s="12">
        <f>(SUM(D52:G52))/20*15</f>
        <v>7.875</v>
      </c>
    </row>
    <row r="53" spans="1:15">
      <c r="A53" s="1" t="s">
        <v>3</v>
      </c>
      <c r="B53" s="6">
        <v>20110464</v>
      </c>
      <c r="C53" s="1" t="s">
        <v>118</v>
      </c>
      <c r="D53">
        <v>0.5</v>
      </c>
      <c r="E53">
        <v>3</v>
      </c>
      <c r="F53">
        <v>4</v>
      </c>
      <c r="G53">
        <v>3</v>
      </c>
      <c r="H53" s="12">
        <f>(SUM(D53:G53))/20*15</f>
        <v>7.875</v>
      </c>
    </row>
    <row r="54" spans="1:15">
      <c r="A54" s="1" t="s">
        <v>3</v>
      </c>
      <c r="B54" s="1">
        <v>20103755</v>
      </c>
      <c r="C54" s="1" t="s">
        <v>38</v>
      </c>
      <c r="D54">
        <v>5</v>
      </c>
      <c r="E54">
        <v>4.2</v>
      </c>
      <c r="F54">
        <v>3</v>
      </c>
      <c r="G54">
        <v>5</v>
      </c>
      <c r="H54" s="12">
        <f>(SUM(D54:G54))/20*15</f>
        <v>12.9</v>
      </c>
      <c r="O54" s="9"/>
    </row>
    <row r="55" spans="1:15">
      <c r="A55" s="1" t="s">
        <v>3</v>
      </c>
      <c r="B55" s="1">
        <v>20103856</v>
      </c>
      <c r="C55" s="1" t="s">
        <v>59</v>
      </c>
      <c r="D55">
        <v>4.5</v>
      </c>
      <c r="E55">
        <v>4.2</v>
      </c>
      <c r="F55">
        <v>5</v>
      </c>
      <c r="G55">
        <v>3.5</v>
      </c>
      <c r="H55" s="12">
        <f>(SUM(D55:G55))/20*15</f>
        <v>12.9</v>
      </c>
    </row>
    <row r="56" spans="1:15">
      <c r="A56" s="1" t="s">
        <v>3</v>
      </c>
      <c r="B56" s="1">
        <v>20103957</v>
      </c>
      <c r="C56" s="1" t="s">
        <v>35</v>
      </c>
      <c r="D56">
        <v>4.25</v>
      </c>
      <c r="E56">
        <v>5</v>
      </c>
      <c r="F56">
        <v>5</v>
      </c>
      <c r="G56">
        <v>4</v>
      </c>
      <c r="H56" s="12">
        <f>(SUM(D56:G56))/20*15</f>
        <v>13.6875</v>
      </c>
      <c r="O56" s="9"/>
    </row>
    <row r="57" spans="1:15">
      <c r="A57" s="1" t="s">
        <v>3</v>
      </c>
      <c r="B57" s="1">
        <v>20104058</v>
      </c>
      <c r="C57" s="10" t="s">
        <v>22</v>
      </c>
      <c r="D57">
        <v>5</v>
      </c>
      <c r="E57">
        <v>5</v>
      </c>
      <c r="F57">
        <v>5</v>
      </c>
      <c r="G57">
        <v>5</v>
      </c>
      <c r="H57" s="12">
        <f>(SUM(D57:G57))/20*15</f>
        <v>15</v>
      </c>
    </row>
    <row r="58" spans="1:15">
      <c r="A58" s="1" t="s">
        <v>3</v>
      </c>
      <c r="B58" s="1">
        <v>20104159</v>
      </c>
      <c r="C58" s="1" t="s">
        <v>29</v>
      </c>
      <c r="D58">
        <v>5</v>
      </c>
      <c r="E58">
        <v>5</v>
      </c>
      <c r="F58">
        <v>5</v>
      </c>
      <c r="G58">
        <v>5</v>
      </c>
      <c r="H58" s="12">
        <f>(SUM(D58:G58))/20*15</f>
        <v>15</v>
      </c>
    </row>
    <row r="59" spans="1:15">
      <c r="A59" s="1" t="s">
        <v>3</v>
      </c>
      <c r="B59" s="1">
        <v>20104260</v>
      </c>
      <c r="C59" s="1" t="s">
        <v>56</v>
      </c>
      <c r="D59">
        <v>4.5</v>
      </c>
      <c r="E59">
        <v>5</v>
      </c>
      <c r="F59">
        <v>4.5</v>
      </c>
      <c r="G59">
        <v>5</v>
      </c>
      <c r="H59" s="12">
        <f>(SUM(D59:G59))/20*15</f>
        <v>14.25</v>
      </c>
      <c r="O59" s="9"/>
    </row>
    <row r="60" spans="1:15">
      <c r="A60" s="1" t="s">
        <v>3</v>
      </c>
      <c r="B60" s="1">
        <v>20104361</v>
      </c>
      <c r="C60" s="1" t="s">
        <v>49</v>
      </c>
      <c r="D60">
        <v>3.75</v>
      </c>
      <c r="E60">
        <v>5</v>
      </c>
      <c r="F60">
        <v>5</v>
      </c>
      <c r="G60">
        <v>5</v>
      </c>
      <c r="H60" s="12">
        <f>(SUM(D60:G60))/20*15</f>
        <v>14.0625</v>
      </c>
    </row>
    <row r="61" spans="1:15">
      <c r="A61" s="1" t="s">
        <v>3</v>
      </c>
      <c r="B61" s="1">
        <v>20104462</v>
      </c>
      <c r="C61" s="1" t="s">
        <v>45</v>
      </c>
      <c r="D61">
        <v>5</v>
      </c>
      <c r="E61">
        <v>3</v>
      </c>
      <c r="F61">
        <v>5</v>
      </c>
      <c r="G61">
        <v>5</v>
      </c>
      <c r="H61" s="12">
        <f>(SUM(D61:G61))/20*15</f>
        <v>13.5</v>
      </c>
    </row>
    <row r="62" spans="1:15">
      <c r="A62" s="1" t="s">
        <v>3</v>
      </c>
      <c r="B62" s="6">
        <v>20110459</v>
      </c>
      <c r="C62" s="1" t="s">
        <v>113</v>
      </c>
      <c r="D62">
        <v>3</v>
      </c>
      <c r="E62">
        <v>3</v>
      </c>
      <c r="F62">
        <v>2.5</v>
      </c>
      <c r="G62">
        <v>3.5</v>
      </c>
      <c r="H62" s="12">
        <f>(SUM(D62:G62))/20*15</f>
        <v>9</v>
      </c>
      <c r="O62" s="9"/>
    </row>
    <row r="63" spans="1:15">
      <c r="A63" s="1" t="s">
        <v>3</v>
      </c>
      <c r="B63" s="1">
        <v>20104563</v>
      </c>
      <c r="C63" s="9" t="s">
        <v>10</v>
      </c>
      <c r="D63">
        <v>5</v>
      </c>
      <c r="E63">
        <v>5</v>
      </c>
      <c r="F63">
        <v>5</v>
      </c>
      <c r="G63">
        <v>5</v>
      </c>
      <c r="H63" s="12">
        <f>(SUM(D63:G63))/20*15</f>
        <v>15</v>
      </c>
    </row>
    <row r="64" spans="1:15">
      <c r="A64" s="1" t="s">
        <v>3</v>
      </c>
      <c r="B64" s="1">
        <v>20104664</v>
      </c>
      <c r="C64" s="1" t="s">
        <v>34</v>
      </c>
      <c r="D64">
        <v>5</v>
      </c>
      <c r="E64">
        <v>5</v>
      </c>
      <c r="F64">
        <v>5</v>
      </c>
      <c r="G64">
        <v>0</v>
      </c>
      <c r="H64" s="12">
        <f>(SUM(D64:G64))/20*15</f>
        <v>11.25</v>
      </c>
    </row>
    <row r="65" spans="1:15">
      <c r="A65" s="1" t="s">
        <v>3</v>
      </c>
      <c r="B65" s="1">
        <v>20104765</v>
      </c>
      <c r="C65" s="9" t="s">
        <v>19</v>
      </c>
      <c r="D65">
        <v>4.5</v>
      </c>
      <c r="E65">
        <v>5</v>
      </c>
      <c r="F65">
        <v>5</v>
      </c>
      <c r="G65">
        <v>5</v>
      </c>
      <c r="H65" s="12">
        <f>(SUM(D65:G65))/20*15</f>
        <v>14.625</v>
      </c>
      <c r="O65" s="9"/>
    </row>
    <row r="66" spans="1:15">
      <c r="A66" s="1" t="s">
        <v>3</v>
      </c>
      <c r="B66" s="1">
        <v>20104866</v>
      </c>
      <c r="C66" s="1" t="s">
        <v>23</v>
      </c>
      <c r="D66">
        <v>4</v>
      </c>
      <c r="E66">
        <v>5</v>
      </c>
      <c r="F66">
        <v>4.5</v>
      </c>
      <c r="G66">
        <v>5</v>
      </c>
      <c r="H66" s="12">
        <f>(SUM(D66:G66))/20*15</f>
        <v>13.875</v>
      </c>
    </row>
    <row r="67" spans="1:15">
      <c r="A67" s="1" t="s">
        <v>3</v>
      </c>
      <c r="B67" s="6">
        <v>20110454</v>
      </c>
      <c r="C67" s="1" t="s">
        <v>108</v>
      </c>
      <c r="D67">
        <v>2</v>
      </c>
      <c r="E67">
        <v>1.5</v>
      </c>
      <c r="F67">
        <v>4</v>
      </c>
      <c r="G67">
        <v>3</v>
      </c>
      <c r="H67" s="12">
        <f>(SUM(D67:G67))/20*15</f>
        <v>7.875</v>
      </c>
    </row>
    <row r="68" spans="1:15">
      <c r="A68" s="1" t="s">
        <v>3</v>
      </c>
      <c r="B68" s="6">
        <v>20110468</v>
      </c>
      <c r="C68" s="1" t="s">
        <v>122</v>
      </c>
      <c r="D68">
        <v>3</v>
      </c>
      <c r="E68">
        <v>2.5</v>
      </c>
      <c r="F68">
        <v>4.5</v>
      </c>
      <c r="G68">
        <v>3.5</v>
      </c>
      <c r="H68" s="12">
        <f>(SUM(D68:G68))/20*15</f>
        <v>10.125</v>
      </c>
    </row>
    <row r="69" spans="1:15">
      <c r="A69" s="1" t="s">
        <v>3</v>
      </c>
      <c r="B69" s="6">
        <v>20110442</v>
      </c>
      <c r="C69" s="1" t="s">
        <v>96</v>
      </c>
      <c r="D69">
        <v>1.5</v>
      </c>
      <c r="E69">
        <v>2.5</v>
      </c>
      <c r="F69">
        <v>4</v>
      </c>
      <c r="G69">
        <v>1</v>
      </c>
      <c r="H69" s="12">
        <f>(SUM(D69:G69))/20*15</f>
        <v>6.75</v>
      </c>
    </row>
    <row r="70" spans="1:15">
      <c r="A70" s="1" t="s">
        <v>3</v>
      </c>
      <c r="B70" s="6">
        <v>20110467</v>
      </c>
      <c r="C70" s="1" t="s">
        <v>121</v>
      </c>
      <c r="D70">
        <v>5</v>
      </c>
      <c r="E70">
        <v>1</v>
      </c>
      <c r="F70">
        <v>3.5</v>
      </c>
      <c r="G70">
        <v>3</v>
      </c>
      <c r="H70" s="12">
        <f>(SUM(D70:G70))/20*15</f>
        <v>9.375</v>
      </c>
    </row>
    <row r="71" spans="1:15">
      <c r="A71" s="1" t="s">
        <v>3</v>
      </c>
      <c r="B71" s="1">
        <v>20104967</v>
      </c>
      <c r="C71" s="9" t="s">
        <v>20</v>
      </c>
      <c r="D71">
        <v>4.5</v>
      </c>
      <c r="E71">
        <v>3.8</v>
      </c>
      <c r="F71">
        <v>3.5</v>
      </c>
      <c r="G71">
        <v>5</v>
      </c>
      <c r="H71" s="12">
        <f>(SUM(D71:G71))/20*15</f>
        <v>12.600000000000001</v>
      </c>
    </row>
    <row r="72" spans="1:15">
      <c r="A72" s="1" t="s">
        <v>3</v>
      </c>
      <c r="B72" s="6">
        <v>20110445</v>
      </c>
      <c r="C72" s="1" t="s">
        <v>99</v>
      </c>
      <c r="D72">
        <v>4.5</v>
      </c>
      <c r="E72">
        <v>2.5</v>
      </c>
      <c r="F72">
        <v>0</v>
      </c>
      <c r="G72">
        <v>3.5</v>
      </c>
      <c r="H72" s="12">
        <f>(SUM(D72:G72))/20*15</f>
        <v>7.875</v>
      </c>
    </row>
    <row r="73" spans="1:15">
      <c r="A73" s="1" t="s">
        <v>3</v>
      </c>
      <c r="B73" s="6">
        <v>20110457</v>
      </c>
      <c r="C73" s="1" t="s">
        <v>111</v>
      </c>
      <c r="D73">
        <v>2</v>
      </c>
      <c r="E73">
        <v>2.5</v>
      </c>
      <c r="F73">
        <v>4.5</v>
      </c>
      <c r="G73">
        <v>1.5</v>
      </c>
      <c r="H73" s="12">
        <f>(SUM(D73:G73))/20*15</f>
        <v>7.875</v>
      </c>
    </row>
    <row r="74" spans="1:15">
      <c r="A74" s="1" t="s">
        <v>3</v>
      </c>
      <c r="B74" s="1">
        <v>20105068</v>
      </c>
      <c r="C74" s="1" t="s">
        <v>32</v>
      </c>
      <c r="D74">
        <v>4</v>
      </c>
      <c r="E74">
        <v>3</v>
      </c>
      <c r="F74">
        <v>5</v>
      </c>
      <c r="G74">
        <v>0</v>
      </c>
      <c r="H74" s="12">
        <f>(SUM(D74:G74))/20*15</f>
        <v>9</v>
      </c>
    </row>
    <row r="75" spans="1:15">
      <c r="A75" s="1" t="s">
        <v>3</v>
      </c>
      <c r="B75" s="1">
        <v>20105169</v>
      </c>
      <c r="C75" s="1" t="s">
        <v>40</v>
      </c>
      <c r="D75">
        <v>4</v>
      </c>
      <c r="E75">
        <v>5</v>
      </c>
      <c r="F75">
        <v>3.5</v>
      </c>
      <c r="G75">
        <v>4</v>
      </c>
      <c r="H75" s="12">
        <f>(SUM(D75:G75))/20*15</f>
        <v>12.375</v>
      </c>
    </row>
    <row r="76" spans="1:15">
      <c r="A76" s="1" t="s">
        <v>3</v>
      </c>
      <c r="B76" s="1">
        <v>20105270</v>
      </c>
      <c r="C76" s="1" t="s">
        <v>52</v>
      </c>
      <c r="D76">
        <v>4.75</v>
      </c>
      <c r="E76">
        <v>3.8</v>
      </c>
      <c r="F76">
        <v>3.5</v>
      </c>
      <c r="G76">
        <v>4</v>
      </c>
      <c r="H76" s="12">
        <f>(SUM(D76:G76))/20*15</f>
        <v>12.0375</v>
      </c>
    </row>
    <row r="77" spans="1:15">
      <c r="A77" s="1" t="s">
        <v>3</v>
      </c>
      <c r="B77" s="1">
        <v>20105371</v>
      </c>
      <c r="C77" s="1" t="s">
        <v>61</v>
      </c>
      <c r="D77">
        <v>4</v>
      </c>
      <c r="E77">
        <v>2.8</v>
      </c>
      <c r="F77">
        <v>5</v>
      </c>
      <c r="G77">
        <v>3</v>
      </c>
      <c r="H77" s="12">
        <f>(SUM(D77:G77))/20*15</f>
        <v>11.1</v>
      </c>
    </row>
    <row r="78" spans="1:15">
      <c r="A78" s="1" t="s">
        <v>3</v>
      </c>
      <c r="B78" s="1">
        <v>20105472</v>
      </c>
      <c r="C78" s="9" t="s">
        <v>7</v>
      </c>
      <c r="D78">
        <v>4.25</v>
      </c>
      <c r="E78">
        <v>5</v>
      </c>
      <c r="F78">
        <v>4</v>
      </c>
      <c r="G78">
        <v>5</v>
      </c>
      <c r="H78" s="12">
        <f>(SUM(D78:G78))/20*15</f>
        <v>13.6875</v>
      </c>
    </row>
    <row r="79" spans="1:15">
      <c r="A79" s="1" t="s">
        <v>3</v>
      </c>
      <c r="B79" s="1">
        <v>20105573</v>
      </c>
      <c r="C79" s="1" t="s">
        <v>68</v>
      </c>
      <c r="D79">
        <v>3.5</v>
      </c>
      <c r="E79">
        <v>0</v>
      </c>
      <c r="F79">
        <v>5</v>
      </c>
      <c r="G79">
        <v>4</v>
      </c>
      <c r="H79" s="12">
        <f>(SUM(D79:G79))/20*15</f>
        <v>9.375</v>
      </c>
    </row>
    <row r="80" spans="1:15">
      <c r="A80" s="1" t="s">
        <v>3</v>
      </c>
      <c r="B80" s="1">
        <v>20105674</v>
      </c>
      <c r="C80" s="9" t="s">
        <v>14</v>
      </c>
      <c r="D80">
        <v>5</v>
      </c>
      <c r="E80">
        <v>0</v>
      </c>
      <c r="F80">
        <v>5</v>
      </c>
      <c r="G80">
        <v>5</v>
      </c>
      <c r="H80" s="12">
        <f>(SUM(D80:G80))/20*15</f>
        <v>11.25</v>
      </c>
    </row>
    <row r="81" spans="1:8">
      <c r="A81" s="1" t="s">
        <v>3</v>
      </c>
      <c r="B81" s="6">
        <v>20110446</v>
      </c>
      <c r="C81" s="1" t="s">
        <v>100</v>
      </c>
      <c r="D81">
        <v>1.5</v>
      </c>
      <c r="E81">
        <v>2</v>
      </c>
      <c r="F81">
        <v>5</v>
      </c>
      <c r="G81">
        <v>5</v>
      </c>
      <c r="H81" s="12">
        <f>(SUM(D81:G81))/20*15</f>
        <v>10.125</v>
      </c>
    </row>
    <row r="82" spans="1:8">
      <c r="A82" s="1" t="s">
        <v>3</v>
      </c>
      <c r="B82" s="6">
        <v>20110437</v>
      </c>
      <c r="C82" s="1" t="s">
        <v>91</v>
      </c>
      <c r="D82">
        <v>0.5</v>
      </c>
      <c r="E82">
        <v>2.5</v>
      </c>
      <c r="F82">
        <v>3.5</v>
      </c>
      <c r="G82">
        <v>4</v>
      </c>
      <c r="H82" s="12">
        <f>(SUM(D82:G82))/20*15</f>
        <v>7.875</v>
      </c>
    </row>
    <row r="83" spans="1:8">
      <c r="A83" s="1" t="s">
        <v>3</v>
      </c>
      <c r="B83" s="6">
        <v>20110453</v>
      </c>
      <c r="C83" s="1" t="s">
        <v>107</v>
      </c>
      <c r="D83">
        <v>2.5</v>
      </c>
      <c r="E83">
        <v>2.5</v>
      </c>
      <c r="F83">
        <v>3.5</v>
      </c>
      <c r="G83">
        <v>0.5</v>
      </c>
      <c r="H83" s="12">
        <f>(SUM(D83:G83))/20*15</f>
        <v>6.75</v>
      </c>
    </row>
    <row r="84" spans="1:8">
      <c r="A84" s="1" t="s">
        <v>3</v>
      </c>
      <c r="B84" s="6">
        <v>20110465</v>
      </c>
      <c r="C84" s="1" t="s">
        <v>119</v>
      </c>
      <c r="D84">
        <v>0</v>
      </c>
      <c r="E84">
        <v>2</v>
      </c>
      <c r="F84">
        <v>3.5</v>
      </c>
      <c r="G84">
        <v>5</v>
      </c>
      <c r="H84" s="12">
        <f>(SUM(D84:G84))/20*15</f>
        <v>7.875</v>
      </c>
    </row>
    <row r="85" spans="1:8">
      <c r="A85" s="1" t="s">
        <v>3</v>
      </c>
      <c r="B85" s="1">
        <v>20105775</v>
      </c>
      <c r="C85" s="1" t="s">
        <v>41</v>
      </c>
      <c r="D85">
        <v>5</v>
      </c>
      <c r="E85">
        <v>5</v>
      </c>
      <c r="F85">
        <v>0</v>
      </c>
      <c r="G85">
        <v>5</v>
      </c>
      <c r="H85" s="12">
        <f>(SUM(D85:G85))/20*15</f>
        <v>11.25</v>
      </c>
    </row>
    <row r="86" spans="1:8">
      <c r="A86" s="1" t="s">
        <v>3</v>
      </c>
      <c r="B86" s="1">
        <v>20105876</v>
      </c>
      <c r="C86" s="1" t="s">
        <v>42</v>
      </c>
      <c r="D86">
        <v>4.5</v>
      </c>
      <c r="E86">
        <v>5</v>
      </c>
      <c r="F86">
        <v>5</v>
      </c>
      <c r="G86">
        <v>5</v>
      </c>
      <c r="H86" s="12">
        <f>(SUM(D86:G86))/20*15</f>
        <v>14.625</v>
      </c>
    </row>
    <row r="87" spans="1:8">
      <c r="A87" s="1" t="s">
        <v>3</v>
      </c>
      <c r="B87" s="6">
        <v>20110461</v>
      </c>
      <c r="C87" s="1" t="s">
        <v>115</v>
      </c>
      <c r="D87">
        <v>3</v>
      </c>
      <c r="E87">
        <v>3</v>
      </c>
      <c r="F87">
        <v>1.5</v>
      </c>
      <c r="G87">
        <v>2</v>
      </c>
      <c r="H87" s="12">
        <f>(SUM(D87:G87))/20*15</f>
        <v>7.125</v>
      </c>
    </row>
    <row r="88" spans="1:8">
      <c r="A88" s="1" t="s">
        <v>3</v>
      </c>
      <c r="B88" s="1">
        <v>20105977</v>
      </c>
      <c r="C88" s="9" t="s">
        <v>9</v>
      </c>
      <c r="D88">
        <v>4.75</v>
      </c>
      <c r="E88">
        <v>4.5999999999999996</v>
      </c>
      <c r="F88">
        <v>5</v>
      </c>
      <c r="G88">
        <v>5</v>
      </c>
      <c r="H88" s="12">
        <f>(SUM(D88:G88))/20*15</f>
        <v>14.512500000000001</v>
      </c>
    </row>
    <row r="89" spans="1:8">
      <c r="A89" s="1" t="s">
        <v>3</v>
      </c>
      <c r="B89" s="6">
        <v>20110441</v>
      </c>
      <c r="C89" s="1" t="s">
        <v>95</v>
      </c>
      <c r="D89">
        <v>2</v>
      </c>
      <c r="E89">
        <v>3.5</v>
      </c>
      <c r="F89">
        <v>2.5</v>
      </c>
      <c r="G89">
        <v>0</v>
      </c>
      <c r="H89" s="12">
        <f>(SUM(D89:G89))/20*15</f>
        <v>6</v>
      </c>
    </row>
    <row r="90" spans="1:8">
      <c r="A90" s="1" t="s">
        <v>3</v>
      </c>
      <c r="B90" s="1">
        <v>20106078</v>
      </c>
      <c r="C90" s="1" t="s">
        <v>39</v>
      </c>
      <c r="D90">
        <v>4.5</v>
      </c>
      <c r="E90">
        <v>3.8</v>
      </c>
      <c r="F90">
        <v>5</v>
      </c>
      <c r="G90">
        <v>3.5</v>
      </c>
      <c r="H90" s="12">
        <f>(SUM(D90:G90))/20*15</f>
        <v>12.600000000000001</v>
      </c>
    </row>
    <row r="91" spans="1:8">
      <c r="A91" s="1" t="s">
        <v>3</v>
      </c>
      <c r="B91" s="1">
        <v>20106179</v>
      </c>
      <c r="C91" s="1" t="s">
        <v>36</v>
      </c>
      <c r="D91">
        <v>4.5</v>
      </c>
      <c r="E91">
        <v>4.2</v>
      </c>
      <c r="F91">
        <v>5</v>
      </c>
      <c r="G91">
        <v>4</v>
      </c>
      <c r="H91" s="12">
        <f>(SUM(D91:G91))/20*15</f>
        <v>13.275</v>
      </c>
    </row>
    <row r="92" spans="1:8">
      <c r="A92" s="1" t="s">
        <v>3</v>
      </c>
      <c r="B92" s="6">
        <v>20110456</v>
      </c>
      <c r="C92" s="1" t="s">
        <v>110</v>
      </c>
      <c r="D92">
        <v>5</v>
      </c>
      <c r="E92">
        <v>3</v>
      </c>
      <c r="F92">
        <v>3.5</v>
      </c>
      <c r="G92">
        <v>3</v>
      </c>
      <c r="H92" s="12">
        <f>(SUM(D92:G92))/20*15</f>
        <v>10.875</v>
      </c>
    </row>
    <row r="93" spans="1:8">
      <c r="A93" s="1" t="s">
        <v>3</v>
      </c>
      <c r="B93" s="1">
        <v>20106280</v>
      </c>
      <c r="C93" s="9" t="s">
        <v>5</v>
      </c>
      <c r="D93">
        <v>4</v>
      </c>
      <c r="E93">
        <v>5</v>
      </c>
      <c r="F93">
        <v>5</v>
      </c>
      <c r="G93">
        <v>5</v>
      </c>
      <c r="H93" s="12">
        <f>(SUM(D93:G93))/20*15</f>
        <v>14.25</v>
      </c>
    </row>
    <row r="94" spans="1:8">
      <c r="A94" s="1" t="s">
        <v>3</v>
      </c>
      <c r="B94" s="6">
        <v>20110462</v>
      </c>
      <c r="C94" s="1" t="s">
        <v>116</v>
      </c>
      <c r="D94">
        <v>1</v>
      </c>
      <c r="E94">
        <v>3.5</v>
      </c>
      <c r="F94">
        <v>1</v>
      </c>
      <c r="G94">
        <v>0</v>
      </c>
      <c r="H94" s="12">
        <f>(SUM(D94:G94))/20*15</f>
        <v>4.125</v>
      </c>
    </row>
    <row r="95" spans="1:8">
      <c r="A95" s="1" t="s">
        <v>3</v>
      </c>
      <c r="B95" s="6">
        <v>20110447</v>
      </c>
      <c r="C95" s="1" t="s">
        <v>101</v>
      </c>
      <c r="D95">
        <v>1</v>
      </c>
      <c r="E95">
        <v>3.5</v>
      </c>
      <c r="F95">
        <v>1.5</v>
      </c>
      <c r="G95">
        <v>4</v>
      </c>
      <c r="H95" s="12">
        <f>(SUM(D95:G95))/20*15</f>
        <v>7.5</v>
      </c>
    </row>
    <row r="96" spans="1:8">
      <c r="A96" s="1" t="s">
        <v>3</v>
      </c>
      <c r="B96" s="6">
        <v>20110455</v>
      </c>
      <c r="C96" s="1" t="s">
        <v>109</v>
      </c>
      <c r="D96">
        <v>3.5</v>
      </c>
      <c r="E96">
        <v>4</v>
      </c>
      <c r="F96">
        <v>2.5</v>
      </c>
      <c r="G96">
        <v>1.5</v>
      </c>
      <c r="H96" s="12">
        <f>(SUM(D96:G96))/20*15</f>
        <v>8.625</v>
      </c>
    </row>
    <row r="97" spans="1:8">
      <c r="A97" s="1" t="s">
        <v>3</v>
      </c>
      <c r="B97" s="1">
        <v>20106381</v>
      </c>
      <c r="C97" s="1" t="s">
        <v>43</v>
      </c>
      <c r="D97">
        <v>4.25</v>
      </c>
      <c r="E97">
        <v>5</v>
      </c>
      <c r="F97">
        <v>5</v>
      </c>
      <c r="G97">
        <v>5</v>
      </c>
      <c r="H97" s="12">
        <f>(SUM(D97:G97))/20*15</f>
        <v>14.4375</v>
      </c>
    </row>
    <row r="98" spans="1:8">
      <c r="A98" s="1" t="s">
        <v>3</v>
      </c>
      <c r="B98" s="1">
        <v>20106482</v>
      </c>
      <c r="C98" s="1" t="s">
        <v>54</v>
      </c>
      <c r="D98">
        <v>4.75</v>
      </c>
      <c r="E98">
        <v>4.2</v>
      </c>
      <c r="F98">
        <v>5</v>
      </c>
      <c r="G98">
        <v>5</v>
      </c>
      <c r="H98" s="12">
        <f>(SUM(D98:G98))/20*15</f>
        <v>14.2125</v>
      </c>
    </row>
    <row r="99" spans="1:8">
      <c r="A99" s="1" t="s">
        <v>3</v>
      </c>
      <c r="B99" s="1">
        <v>20106583</v>
      </c>
      <c r="C99" s="9" t="s">
        <v>8</v>
      </c>
      <c r="D99">
        <v>5</v>
      </c>
      <c r="E99">
        <v>5</v>
      </c>
      <c r="F99">
        <v>5</v>
      </c>
      <c r="G99">
        <v>4</v>
      </c>
      <c r="H99" s="12">
        <f>(SUM(D99:G99))/20*15</f>
        <v>14.25</v>
      </c>
    </row>
    <row r="100" spans="1:8">
      <c r="A100" s="1" t="s">
        <v>3</v>
      </c>
      <c r="B100" s="1">
        <v>20106684</v>
      </c>
      <c r="C100" s="1" t="s">
        <v>57</v>
      </c>
      <c r="D100">
        <v>5</v>
      </c>
      <c r="E100">
        <v>5</v>
      </c>
      <c r="F100">
        <v>5</v>
      </c>
      <c r="G100">
        <v>5</v>
      </c>
      <c r="H100" s="12">
        <f>(SUM(D100:G100))/20*15</f>
        <v>15</v>
      </c>
    </row>
    <row r="101" spans="1:8">
      <c r="A101" s="1" t="s">
        <v>3</v>
      </c>
      <c r="B101" s="1">
        <v>20100119</v>
      </c>
      <c r="C101" s="1" t="s">
        <v>50</v>
      </c>
      <c r="D101">
        <v>4</v>
      </c>
      <c r="E101">
        <v>5</v>
      </c>
      <c r="F101">
        <v>5</v>
      </c>
      <c r="G101">
        <v>5</v>
      </c>
      <c r="H101" s="12">
        <f>(SUM(D101:G101))/20*15</f>
        <v>14.25</v>
      </c>
    </row>
    <row r="103" spans="1:8">
      <c r="G103" s="11" t="s">
        <v>84</v>
      </c>
      <c r="H103" s="12">
        <f>MIN(H2:H101)</f>
        <v>4.125</v>
      </c>
    </row>
    <row r="104" spans="1:8">
      <c r="G104" s="11" t="s">
        <v>85</v>
      </c>
      <c r="H104" s="12">
        <f>MAX(H2:H101)</f>
        <v>15</v>
      </c>
    </row>
    <row r="105" spans="1:8">
      <c r="G105" s="11" t="s">
        <v>82</v>
      </c>
      <c r="H105" s="12">
        <f>AVERAGE(H2:H101)</f>
        <v>11.185875000000001</v>
      </c>
    </row>
    <row r="106" spans="1:8">
      <c r="G106" s="11" t="s">
        <v>83</v>
      </c>
      <c r="H106" s="12">
        <f>STDEV(H2:H101)</f>
        <v>3.1029096270128496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6"/>
  <sheetViews>
    <sheetView workbookViewId="0">
      <selection activeCell="B35" sqref="B35"/>
    </sheetView>
  </sheetViews>
  <sheetFormatPr defaultRowHeight="15.75"/>
  <cols>
    <col min="1" max="1" width="17.140625" style="1" bestFit="1" customWidth="1"/>
    <col min="2" max="2" width="9.7109375" style="6" bestFit="1" customWidth="1"/>
    <col min="3" max="3" width="20.5703125" style="1" bestFit="1" customWidth="1"/>
    <col min="4" max="4" width="23.28515625" bestFit="1" customWidth="1"/>
    <col min="5" max="5" width="16" bestFit="1" customWidth="1"/>
  </cols>
  <sheetData>
    <row r="1" spans="1:5">
      <c r="A1" s="2" t="s">
        <v>0</v>
      </c>
      <c r="B1" s="3" t="s">
        <v>1</v>
      </c>
      <c r="C1" s="2" t="s">
        <v>2</v>
      </c>
      <c r="D1" s="11" t="s">
        <v>75</v>
      </c>
      <c r="E1" s="11" t="s">
        <v>79</v>
      </c>
    </row>
    <row r="2" spans="1:5">
      <c r="A2" s="1" t="s">
        <v>3</v>
      </c>
      <c r="B2" s="1">
        <v>20100220</v>
      </c>
      <c r="C2" s="10" t="s">
        <v>21</v>
      </c>
      <c r="D2">
        <v>19</v>
      </c>
      <c r="E2">
        <f>D2/25*35</f>
        <v>26.6</v>
      </c>
    </row>
    <row r="3" spans="1:5">
      <c r="A3" s="1" t="s">
        <v>3</v>
      </c>
      <c r="B3" s="1">
        <v>20100321</v>
      </c>
      <c r="C3" s="1" t="s">
        <v>55</v>
      </c>
      <c r="D3">
        <v>21</v>
      </c>
      <c r="E3">
        <f>D3/25*35</f>
        <v>29.4</v>
      </c>
    </row>
    <row r="4" spans="1:5">
      <c r="A4" s="1" t="s">
        <v>3</v>
      </c>
      <c r="B4" s="1">
        <v>20100422</v>
      </c>
      <c r="C4" s="1" t="s">
        <v>31</v>
      </c>
      <c r="D4">
        <v>20</v>
      </c>
      <c r="E4">
        <f>D4/25*35</f>
        <v>28</v>
      </c>
    </row>
    <row r="5" spans="1:5">
      <c r="A5" s="1" t="s">
        <v>3</v>
      </c>
      <c r="B5" s="6">
        <v>20110444</v>
      </c>
      <c r="C5" s="1" t="s">
        <v>98</v>
      </c>
      <c r="D5">
        <v>23</v>
      </c>
      <c r="E5">
        <f>D5/25*35</f>
        <v>32.200000000000003</v>
      </c>
    </row>
    <row r="6" spans="1:5">
      <c r="A6" s="1" t="s">
        <v>3</v>
      </c>
      <c r="B6" s="1">
        <v>20100523</v>
      </c>
      <c r="C6" s="1" t="s">
        <v>65</v>
      </c>
      <c r="D6">
        <v>21</v>
      </c>
      <c r="E6">
        <f>D6/25*35</f>
        <v>29.4</v>
      </c>
    </row>
    <row r="7" spans="1:5">
      <c r="A7" s="1" t="s">
        <v>3</v>
      </c>
      <c r="B7" s="1">
        <v>20100624</v>
      </c>
      <c r="C7" s="1" t="s">
        <v>47</v>
      </c>
      <c r="D7">
        <v>24</v>
      </c>
      <c r="E7">
        <f>D7/25*35</f>
        <v>33.6</v>
      </c>
    </row>
    <row r="8" spans="1:5">
      <c r="A8" s="1" t="s">
        <v>3</v>
      </c>
      <c r="B8" s="6">
        <v>20110466</v>
      </c>
      <c r="C8" s="1" t="s">
        <v>120</v>
      </c>
      <c r="D8">
        <v>18</v>
      </c>
      <c r="E8">
        <f>D8/25*35</f>
        <v>25.2</v>
      </c>
    </row>
    <row r="9" spans="1:5">
      <c r="A9" s="1" t="s">
        <v>3</v>
      </c>
      <c r="B9" s="1">
        <v>20100725</v>
      </c>
      <c r="C9" s="9" t="s">
        <v>12</v>
      </c>
      <c r="D9">
        <v>23</v>
      </c>
      <c r="E9">
        <f>D9/25*35</f>
        <v>32.200000000000003</v>
      </c>
    </row>
    <row r="10" spans="1:5">
      <c r="A10" s="1" t="s">
        <v>3</v>
      </c>
      <c r="B10" s="6">
        <v>20110439</v>
      </c>
      <c r="C10" s="1" t="s">
        <v>93</v>
      </c>
      <c r="D10">
        <v>19</v>
      </c>
      <c r="E10">
        <f>D10/25*35</f>
        <v>26.6</v>
      </c>
    </row>
    <row r="11" spans="1:5">
      <c r="A11" s="1" t="s">
        <v>3</v>
      </c>
      <c r="B11" s="1">
        <v>20100826</v>
      </c>
      <c r="C11" s="1" t="s">
        <v>66</v>
      </c>
      <c r="D11">
        <v>23</v>
      </c>
      <c r="E11">
        <f>D11/25*35</f>
        <v>32.200000000000003</v>
      </c>
    </row>
    <row r="12" spans="1:5">
      <c r="A12" s="1" t="s">
        <v>3</v>
      </c>
      <c r="B12" s="1">
        <v>20100927</v>
      </c>
      <c r="C12" s="1" t="s">
        <v>64</v>
      </c>
      <c r="D12">
        <v>19</v>
      </c>
      <c r="E12">
        <f>D12/25*35</f>
        <v>26.6</v>
      </c>
    </row>
    <row r="13" spans="1:5">
      <c r="A13" s="1" t="s">
        <v>3</v>
      </c>
      <c r="B13" s="1">
        <v>20101028</v>
      </c>
      <c r="C13" s="1" t="s">
        <v>48</v>
      </c>
      <c r="D13">
        <v>19</v>
      </c>
      <c r="E13">
        <f>D13/25*35</f>
        <v>26.6</v>
      </c>
    </row>
    <row r="14" spans="1:5">
      <c r="A14" s="1" t="s">
        <v>3</v>
      </c>
      <c r="B14" s="6">
        <v>20110449</v>
      </c>
      <c r="C14" s="1" t="s">
        <v>103</v>
      </c>
      <c r="D14">
        <v>16</v>
      </c>
      <c r="E14">
        <f>D14/25*35</f>
        <v>22.400000000000002</v>
      </c>
    </row>
    <row r="15" spans="1:5">
      <c r="A15" s="1" t="s">
        <v>3</v>
      </c>
      <c r="B15" s="6">
        <v>20110460</v>
      </c>
      <c r="C15" s="1" t="s">
        <v>114</v>
      </c>
      <c r="D15">
        <v>23</v>
      </c>
      <c r="E15">
        <f>D15/25*35</f>
        <v>32.200000000000003</v>
      </c>
    </row>
    <row r="16" spans="1:5">
      <c r="A16" s="1" t="s">
        <v>3</v>
      </c>
      <c r="B16" s="1">
        <v>20101129</v>
      </c>
      <c r="C16" s="1" t="s">
        <v>60</v>
      </c>
      <c r="D16">
        <v>21</v>
      </c>
      <c r="E16">
        <f>D16/25*35</f>
        <v>29.4</v>
      </c>
    </row>
    <row r="17" spans="1:5">
      <c r="A17" s="1" t="s">
        <v>3</v>
      </c>
      <c r="B17" s="1">
        <v>20101230</v>
      </c>
      <c r="C17" s="1" t="s">
        <v>58</v>
      </c>
      <c r="D17">
        <v>21</v>
      </c>
      <c r="E17">
        <f>D17/25*35</f>
        <v>29.4</v>
      </c>
    </row>
    <row r="18" spans="1:5">
      <c r="A18" s="1" t="s">
        <v>3</v>
      </c>
      <c r="B18" s="1">
        <v>20101331</v>
      </c>
      <c r="C18" s="1" t="s">
        <v>46</v>
      </c>
      <c r="D18">
        <v>20</v>
      </c>
      <c r="E18">
        <f>D18/25*35</f>
        <v>28</v>
      </c>
    </row>
    <row r="19" spans="1:5">
      <c r="A19" s="1" t="s">
        <v>3</v>
      </c>
      <c r="B19" s="1">
        <v>20101432</v>
      </c>
      <c r="C19" s="9" t="s">
        <v>13</v>
      </c>
      <c r="D19">
        <v>19</v>
      </c>
      <c r="E19">
        <f>D19/25*35</f>
        <v>26.6</v>
      </c>
    </row>
    <row r="20" spans="1:5">
      <c r="A20" s="1" t="s">
        <v>3</v>
      </c>
      <c r="B20" s="1">
        <v>20101533</v>
      </c>
      <c r="C20" s="1" t="s">
        <v>69</v>
      </c>
      <c r="D20">
        <v>25</v>
      </c>
      <c r="E20">
        <f>D20/25*35</f>
        <v>35</v>
      </c>
    </row>
    <row r="21" spans="1:5">
      <c r="A21" s="1" t="s">
        <v>3</v>
      </c>
      <c r="B21" s="1">
        <v>20101634</v>
      </c>
      <c r="C21" s="1" t="s">
        <v>25</v>
      </c>
      <c r="D21">
        <v>12</v>
      </c>
      <c r="E21">
        <f>D21/25*35</f>
        <v>16.8</v>
      </c>
    </row>
    <row r="22" spans="1:5">
      <c r="A22" s="1" t="s">
        <v>3</v>
      </c>
      <c r="B22" s="6">
        <v>20110440</v>
      </c>
      <c r="C22" s="1" t="s">
        <v>94</v>
      </c>
      <c r="D22">
        <v>17</v>
      </c>
      <c r="E22">
        <f>D22/25*35</f>
        <v>23.8</v>
      </c>
    </row>
    <row r="23" spans="1:5">
      <c r="A23" s="1" t="s">
        <v>3</v>
      </c>
      <c r="B23" s="1">
        <v>20101735</v>
      </c>
      <c r="C23" s="1" t="s">
        <v>67</v>
      </c>
      <c r="D23">
        <v>16</v>
      </c>
      <c r="E23">
        <f>D23/25*35</f>
        <v>22.400000000000002</v>
      </c>
    </row>
    <row r="24" spans="1:5">
      <c r="A24" s="1" t="s">
        <v>3</v>
      </c>
      <c r="B24" s="6">
        <v>20110438</v>
      </c>
      <c r="C24" s="1" t="s">
        <v>92</v>
      </c>
      <c r="D24">
        <v>23</v>
      </c>
      <c r="E24">
        <f>D24/25*35</f>
        <v>32.200000000000003</v>
      </c>
    </row>
    <row r="25" spans="1:5">
      <c r="A25" s="1" t="s">
        <v>3</v>
      </c>
      <c r="B25" s="1">
        <v>20101836</v>
      </c>
      <c r="C25" s="1" t="s">
        <v>62</v>
      </c>
      <c r="D25">
        <v>20</v>
      </c>
      <c r="E25">
        <f>D25/25*35</f>
        <v>28</v>
      </c>
    </row>
    <row r="26" spans="1:5">
      <c r="A26" s="1" t="s">
        <v>3</v>
      </c>
      <c r="B26" s="6">
        <v>20110451</v>
      </c>
      <c r="C26" s="1" t="s">
        <v>105</v>
      </c>
      <c r="D26">
        <v>17</v>
      </c>
      <c r="E26">
        <f>D26/25*35</f>
        <v>23.8</v>
      </c>
    </row>
    <row r="27" spans="1:5">
      <c r="A27" s="1" t="s">
        <v>3</v>
      </c>
      <c r="B27" s="1">
        <v>20101937</v>
      </c>
      <c r="C27" s="1" t="s">
        <v>24</v>
      </c>
      <c r="D27">
        <v>18</v>
      </c>
      <c r="E27">
        <f>D27/25*35</f>
        <v>25.2</v>
      </c>
    </row>
    <row r="28" spans="1:5">
      <c r="A28" s="1" t="s">
        <v>3</v>
      </c>
      <c r="B28" s="6">
        <v>20110450</v>
      </c>
      <c r="C28" s="1" t="s">
        <v>104</v>
      </c>
      <c r="D28">
        <v>18</v>
      </c>
      <c r="E28">
        <f>D28/25*35</f>
        <v>25.2</v>
      </c>
    </row>
    <row r="29" spans="1:5">
      <c r="A29" s="1" t="s">
        <v>3</v>
      </c>
      <c r="B29" s="1">
        <v>20102038</v>
      </c>
      <c r="C29" s="1" t="s">
        <v>63</v>
      </c>
      <c r="D29">
        <v>18</v>
      </c>
      <c r="E29">
        <f>D29/25*35</f>
        <v>25.2</v>
      </c>
    </row>
    <row r="30" spans="1:5">
      <c r="A30" s="1" t="s">
        <v>3</v>
      </c>
      <c r="B30" s="1">
        <v>20102139</v>
      </c>
      <c r="C30" s="10" t="s">
        <v>4</v>
      </c>
      <c r="D30">
        <v>18</v>
      </c>
      <c r="E30">
        <f>D30/25*35</f>
        <v>25.2</v>
      </c>
    </row>
    <row r="31" spans="1:5">
      <c r="A31" s="1" t="s">
        <v>3</v>
      </c>
      <c r="B31" s="1">
        <v>20102240</v>
      </c>
      <c r="C31" s="9" t="s">
        <v>11</v>
      </c>
      <c r="D31">
        <v>17</v>
      </c>
      <c r="E31">
        <f>D31/25*35</f>
        <v>23.8</v>
      </c>
    </row>
    <row r="32" spans="1:5">
      <c r="A32" s="1" t="s">
        <v>3</v>
      </c>
      <c r="B32" s="6">
        <v>20110435</v>
      </c>
      <c r="C32" s="1" t="s">
        <v>89</v>
      </c>
      <c r="D32">
        <v>17</v>
      </c>
      <c r="E32">
        <f>D32/25*35</f>
        <v>23.8</v>
      </c>
    </row>
    <row r="33" spans="1:5">
      <c r="A33" s="1" t="s">
        <v>3</v>
      </c>
      <c r="B33" s="1">
        <v>20102341</v>
      </c>
      <c r="C33" s="9" t="s">
        <v>17</v>
      </c>
      <c r="D33">
        <v>19</v>
      </c>
      <c r="E33">
        <f>D33/25*35</f>
        <v>26.6</v>
      </c>
    </row>
    <row r="34" spans="1:5">
      <c r="A34" s="1" t="s">
        <v>3</v>
      </c>
      <c r="B34" s="1">
        <v>20102442</v>
      </c>
      <c r="C34" s="1" t="s">
        <v>44</v>
      </c>
      <c r="D34">
        <v>21</v>
      </c>
      <c r="E34">
        <f>D34/25*35</f>
        <v>29.4</v>
      </c>
    </row>
    <row r="35" spans="1:5">
      <c r="A35" s="1" t="s">
        <v>3</v>
      </c>
      <c r="B35" s="1">
        <v>20102543</v>
      </c>
      <c r="C35" s="1" t="s">
        <v>51</v>
      </c>
      <c r="D35">
        <v>22</v>
      </c>
      <c r="E35">
        <f>D35/25*35</f>
        <v>30.8</v>
      </c>
    </row>
    <row r="36" spans="1:5">
      <c r="A36" s="1" t="s">
        <v>3</v>
      </c>
      <c r="B36" s="1">
        <v>20102644</v>
      </c>
      <c r="C36" s="9" t="s">
        <v>18</v>
      </c>
      <c r="D36">
        <v>23</v>
      </c>
      <c r="E36">
        <f>D36/25*35</f>
        <v>32.200000000000003</v>
      </c>
    </row>
    <row r="37" spans="1:5">
      <c r="A37" s="1" t="s">
        <v>3</v>
      </c>
      <c r="B37" s="1">
        <v>20102745</v>
      </c>
      <c r="C37" s="9" t="s">
        <v>15</v>
      </c>
      <c r="D37">
        <v>25</v>
      </c>
      <c r="E37">
        <f>D37/25*35</f>
        <v>35</v>
      </c>
    </row>
    <row r="38" spans="1:5">
      <c r="A38" s="1" t="s">
        <v>3</v>
      </c>
      <c r="B38" s="1">
        <v>20102846</v>
      </c>
      <c r="C38" s="1" t="s">
        <v>33</v>
      </c>
      <c r="D38">
        <v>21</v>
      </c>
      <c r="E38">
        <f>D38/25*35</f>
        <v>29.4</v>
      </c>
    </row>
    <row r="39" spans="1:5">
      <c r="A39" s="1" t="s">
        <v>3</v>
      </c>
      <c r="B39" s="6">
        <v>20110452</v>
      </c>
      <c r="C39" s="1" t="s">
        <v>106</v>
      </c>
      <c r="D39">
        <v>21</v>
      </c>
      <c r="E39">
        <f>D39/25*35</f>
        <v>29.4</v>
      </c>
    </row>
    <row r="40" spans="1:5">
      <c r="A40" s="1" t="s">
        <v>3</v>
      </c>
      <c r="B40" s="6">
        <v>20110436</v>
      </c>
      <c r="C40" s="1" t="s">
        <v>90</v>
      </c>
      <c r="D40">
        <v>16</v>
      </c>
      <c r="E40">
        <f>D40/25*35</f>
        <v>22.400000000000002</v>
      </c>
    </row>
    <row r="41" spans="1:5">
      <c r="A41" s="1" t="s">
        <v>3</v>
      </c>
      <c r="B41" s="6">
        <v>20110463</v>
      </c>
      <c r="C41" s="1" t="s">
        <v>117</v>
      </c>
      <c r="D41">
        <v>24</v>
      </c>
      <c r="E41">
        <f>D41/25*35</f>
        <v>33.6</v>
      </c>
    </row>
    <row r="42" spans="1:5">
      <c r="A42" s="1" t="s">
        <v>3</v>
      </c>
      <c r="B42" s="1">
        <v>20102947</v>
      </c>
      <c r="C42" s="9" t="s">
        <v>16</v>
      </c>
      <c r="D42">
        <v>22</v>
      </c>
      <c r="E42">
        <f>D42/25*35</f>
        <v>30.8</v>
      </c>
    </row>
    <row r="43" spans="1:5">
      <c r="A43" s="1" t="s">
        <v>3</v>
      </c>
      <c r="B43" s="1">
        <v>20103048</v>
      </c>
      <c r="C43" s="1" t="s">
        <v>26</v>
      </c>
      <c r="D43">
        <v>17</v>
      </c>
      <c r="E43">
        <f>D43/25*35</f>
        <v>23.8</v>
      </c>
    </row>
    <row r="44" spans="1:5">
      <c r="A44" s="1" t="s">
        <v>3</v>
      </c>
      <c r="B44" s="1">
        <v>20103149</v>
      </c>
      <c r="C44" s="1" t="s">
        <v>37</v>
      </c>
      <c r="D44">
        <v>20</v>
      </c>
      <c r="E44">
        <f>D44/25*35</f>
        <v>28</v>
      </c>
    </row>
    <row r="45" spans="1:5">
      <c r="A45" s="1" t="s">
        <v>3</v>
      </c>
      <c r="B45" s="6">
        <v>20110458</v>
      </c>
      <c r="C45" s="1" t="s">
        <v>112</v>
      </c>
      <c r="D45">
        <v>22</v>
      </c>
      <c r="E45">
        <f>D45/25*35</f>
        <v>30.8</v>
      </c>
    </row>
    <row r="46" spans="1:5">
      <c r="A46" s="1" t="s">
        <v>3</v>
      </c>
      <c r="B46" s="1">
        <v>20103250</v>
      </c>
      <c r="C46" s="1" t="s">
        <v>27</v>
      </c>
      <c r="D46">
        <v>22</v>
      </c>
      <c r="E46">
        <f>D46/25*35</f>
        <v>30.8</v>
      </c>
    </row>
    <row r="47" spans="1:5">
      <c r="A47" s="1" t="s">
        <v>3</v>
      </c>
      <c r="B47" s="1">
        <v>20103351</v>
      </c>
      <c r="C47" s="1" t="s">
        <v>30</v>
      </c>
      <c r="D47">
        <v>24</v>
      </c>
      <c r="E47">
        <f>D47/25*35</f>
        <v>33.6</v>
      </c>
    </row>
    <row r="48" spans="1:5">
      <c r="A48" s="1" t="s">
        <v>3</v>
      </c>
      <c r="B48" s="1">
        <v>20103452</v>
      </c>
      <c r="C48" s="9" t="s">
        <v>6</v>
      </c>
      <c r="D48">
        <v>22</v>
      </c>
      <c r="E48">
        <f>D48/25*35</f>
        <v>30.8</v>
      </c>
    </row>
    <row r="49" spans="1:5">
      <c r="A49" s="1" t="s">
        <v>3</v>
      </c>
      <c r="B49" s="1">
        <v>20103553</v>
      </c>
      <c r="C49" s="1" t="s">
        <v>28</v>
      </c>
      <c r="D49">
        <v>14</v>
      </c>
      <c r="E49">
        <f>D49/25*35</f>
        <v>19.600000000000001</v>
      </c>
    </row>
    <row r="50" spans="1:5">
      <c r="A50" s="1" t="s">
        <v>3</v>
      </c>
      <c r="B50" s="1">
        <v>20103654</v>
      </c>
      <c r="C50" s="1" t="s">
        <v>53</v>
      </c>
      <c r="D50">
        <v>18</v>
      </c>
      <c r="E50">
        <f>D50/25*35</f>
        <v>25.2</v>
      </c>
    </row>
    <row r="51" spans="1:5">
      <c r="A51" s="1" t="s">
        <v>3</v>
      </c>
      <c r="B51" s="6">
        <v>20110443</v>
      </c>
      <c r="C51" s="1" t="s">
        <v>97</v>
      </c>
      <c r="D51">
        <v>17</v>
      </c>
      <c r="E51">
        <f>D51/25*35</f>
        <v>23.8</v>
      </c>
    </row>
    <row r="52" spans="1:5">
      <c r="A52" s="1" t="s">
        <v>3</v>
      </c>
      <c r="B52" s="6">
        <v>20110448</v>
      </c>
      <c r="C52" s="1" t="s">
        <v>102</v>
      </c>
      <c r="D52">
        <v>19</v>
      </c>
      <c r="E52">
        <f>D52/25*35</f>
        <v>26.6</v>
      </c>
    </row>
    <row r="53" spans="1:5">
      <c r="A53" s="1" t="s">
        <v>3</v>
      </c>
      <c r="B53" s="6">
        <v>20110464</v>
      </c>
      <c r="C53" s="1" t="s">
        <v>118</v>
      </c>
      <c r="D53">
        <v>22</v>
      </c>
      <c r="E53">
        <f>D53/25*35</f>
        <v>30.8</v>
      </c>
    </row>
    <row r="54" spans="1:5">
      <c r="A54" s="1" t="s">
        <v>3</v>
      </c>
      <c r="B54" s="1">
        <v>20103755</v>
      </c>
      <c r="C54" s="1" t="s">
        <v>38</v>
      </c>
      <c r="D54">
        <v>15</v>
      </c>
      <c r="E54">
        <f>D54/25*35</f>
        <v>21</v>
      </c>
    </row>
    <row r="55" spans="1:5">
      <c r="A55" s="1" t="s">
        <v>3</v>
      </c>
      <c r="B55" s="1">
        <v>20103856</v>
      </c>
      <c r="C55" s="1" t="s">
        <v>59</v>
      </c>
      <c r="D55">
        <v>20</v>
      </c>
      <c r="E55">
        <f>D55/25*35</f>
        <v>28</v>
      </c>
    </row>
    <row r="56" spans="1:5">
      <c r="A56" s="1" t="s">
        <v>3</v>
      </c>
      <c r="B56" s="1">
        <v>20103957</v>
      </c>
      <c r="C56" s="1" t="s">
        <v>35</v>
      </c>
      <c r="D56">
        <v>15</v>
      </c>
      <c r="E56">
        <f>D56/25*35</f>
        <v>21</v>
      </c>
    </row>
    <row r="57" spans="1:5">
      <c r="A57" s="1" t="s">
        <v>3</v>
      </c>
      <c r="B57" s="1">
        <v>20104058</v>
      </c>
      <c r="C57" s="10" t="s">
        <v>22</v>
      </c>
      <c r="D57">
        <v>21</v>
      </c>
      <c r="E57">
        <f>D57/25*35</f>
        <v>29.4</v>
      </c>
    </row>
    <row r="58" spans="1:5">
      <c r="A58" s="1" t="s">
        <v>3</v>
      </c>
      <c r="B58" s="1">
        <v>20104159</v>
      </c>
      <c r="C58" s="1" t="s">
        <v>29</v>
      </c>
      <c r="D58">
        <v>24</v>
      </c>
      <c r="E58">
        <f>D58/25*35</f>
        <v>33.6</v>
      </c>
    </row>
    <row r="59" spans="1:5">
      <c r="A59" s="1" t="s">
        <v>3</v>
      </c>
      <c r="B59" s="1">
        <v>20104260</v>
      </c>
      <c r="C59" s="1" t="s">
        <v>56</v>
      </c>
      <c r="D59">
        <v>22</v>
      </c>
      <c r="E59">
        <f>D59/25*35</f>
        <v>30.8</v>
      </c>
    </row>
    <row r="60" spans="1:5">
      <c r="A60" s="1" t="s">
        <v>3</v>
      </c>
      <c r="B60" s="1">
        <v>20104361</v>
      </c>
      <c r="C60" s="1" t="s">
        <v>49</v>
      </c>
      <c r="D60">
        <v>25</v>
      </c>
      <c r="E60">
        <f>D60/25*35</f>
        <v>35</v>
      </c>
    </row>
    <row r="61" spans="1:5">
      <c r="A61" s="1" t="s">
        <v>3</v>
      </c>
      <c r="B61" s="1">
        <v>20104462</v>
      </c>
      <c r="C61" s="1" t="s">
        <v>45</v>
      </c>
      <c r="D61">
        <v>21</v>
      </c>
      <c r="E61">
        <f>D61/25*35</f>
        <v>29.4</v>
      </c>
    </row>
    <row r="62" spans="1:5">
      <c r="A62" s="1" t="s">
        <v>3</v>
      </c>
      <c r="B62" s="6">
        <v>20110459</v>
      </c>
      <c r="C62" s="1" t="s">
        <v>113</v>
      </c>
      <c r="D62">
        <v>21</v>
      </c>
      <c r="E62">
        <f>D62/25*35</f>
        <v>29.4</v>
      </c>
    </row>
    <row r="63" spans="1:5">
      <c r="A63" s="1" t="s">
        <v>3</v>
      </c>
      <c r="B63" s="1">
        <v>20104563</v>
      </c>
      <c r="C63" s="9" t="s">
        <v>10</v>
      </c>
      <c r="D63">
        <v>19</v>
      </c>
      <c r="E63">
        <f>D63/25*35</f>
        <v>26.6</v>
      </c>
    </row>
    <row r="64" spans="1:5">
      <c r="A64" s="1" t="s">
        <v>3</v>
      </c>
      <c r="B64" s="1">
        <v>20104664</v>
      </c>
      <c r="C64" s="1" t="s">
        <v>34</v>
      </c>
      <c r="D64">
        <v>15</v>
      </c>
      <c r="E64">
        <f>D64/25*35</f>
        <v>21</v>
      </c>
    </row>
    <row r="65" spans="1:5">
      <c r="A65" s="1" t="s">
        <v>3</v>
      </c>
      <c r="B65" s="1">
        <v>20104765</v>
      </c>
      <c r="C65" s="9" t="s">
        <v>19</v>
      </c>
      <c r="D65">
        <v>21</v>
      </c>
      <c r="E65">
        <f>D65/25*35</f>
        <v>29.4</v>
      </c>
    </row>
    <row r="66" spans="1:5">
      <c r="A66" s="1" t="s">
        <v>3</v>
      </c>
      <c r="B66" s="1">
        <v>20104866</v>
      </c>
      <c r="C66" s="1" t="s">
        <v>23</v>
      </c>
      <c r="D66">
        <v>19</v>
      </c>
      <c r="E66">
        <f>D66/25*35</f>
        <v>26.6</v>
      </c>
    </row>
    <row r="67" spans="1:5">
      <c r="A67" s="1" t="s">
        <v>3</v>
      </c>
      <c r="B67" s="6">
        <v>20110454</v>
      </c>
      <c r="C67" s="1" t="s">
        <v>108</v>
      </c>
      <c r="D67">
        <v>18</v>
      </c>
      <c r="E67">
        <f>D67/25*35</f>
        <v>25.2</v>
      </c>
    </row>
    <row r="68" spans="1:5">
      <c r="A68" s="1" t="s">
        <v>3</v>
      </c>
      <c r="B68" s="6">
        <v>20110468</v>
      </c>
      <c r="C68" s="1" t="s">
        <v>122</v>
      </c>
      <c r="D68">
        <v>19</v>
      </c>
      <c r="E68">
        <f>D68/25*35</f>
        <v>26.6</v>
      </c>
    </row>
    <row r="69" spans="1:5">
      <c r="A69" s="1" t="s">
        <v>3</v>
      </c>
      <c r="B69" s="6">
        <v>20110442</v>
      </c>
      <c r="C69" s="1" t="s">
        <v>96</v>
      </c>
      <c r="D69">
        <v>17</v>
      </c>
      <c r="E69">
        <f>D69/25*35</f>
        <v>23.8</v>
      </c>
    </row>
    <row r="70" spans="1:5">
      <c r="A70" s="1" t="s">
        <v>3</v>
      </c>
      <c r="B70" s="6">
        <v>20110467</v>
      </c>
      <c r="C70" s="1" t="s">
        <v>121</v>
      </c>
      <c r="D70">
        <v>17</v>
      </c>
      <c r="E70">
        <f>D70/25*35</f>
        <v>23.8</v>
      </c>
    </row>
    <row r="71" spans="1:5">
      <c r="A71" s="1" t="s">
        <v>3</v>
      </c>
      <c r="B71" s="1">
        <v>20104967</v>
      </c>
      <c r="C71" s="9" t="s">
        <v>20</v>
      </c>
      <c r="D71">
        <v>19</v>
      </c>
      <c r="E71">
        <f>D71/25*35</f>
        <v>26.6</v>
      </c>
    </row>
    <row r="72" spans="1:5">
      <c r="A72" s="1" t="s">
        <v>3</v>
      </c>
      <c r="B72" s="6">
        <v>20110445</v>
      </c>
      <c r="C72" s="1" t="s">
        <v>99</v>
      </c>
      <c r="D72">
        <v>18</v>
      </c>
      <c r="E72">
        <f>D72/25*35</f>
        <v>25.2</v>
      </c>
    </row>
    <row r="73" spans="1:5">
      <c r="A73" s="1" t="s">
        <v>3</v>
      </c>
      <c r="B73" s="6">
        <v>20110457</v>
      </c>
      <c r="C73" s="1" t="s">
        <v>111</v>
      </c>
      <c r="D73">
        <v>19</v>
      </c>
      <c r="E73">
        <f>D73/25*35</f>
        <v>26.6</v>
      </c>
    </row>
    <row r="74" spans="1:5">
      <c r="A74" s="1" t="s">
        <v>3</v>
      </c>
      <c r="B74" s="1">
        <v>20105068</v>
      </c>
      <c r="C74" s="1" t="s">
        <v>32</v>
      </c>
      <c r="D74">
        <v>22</v>
      </c>
      <c r="E74">
        <f>D74/25*35</f>
        <v>30.8</v>
      </c>
    </row>
    <row r="75" spans="1:5">
      <c r="A75" s="1" t="s">
        <v>3</v>
      </c>
      <c r="B75" s="1">
        <v>20105169</v>
      </c>
      <c r="C75" s="1" t="s">
        <v>40</v>
      </c>
      <c r="D75">
        <v>21</v>
      </c>
      <c r="E75">
        <f>D75/25*35</f>
        <v>29.4</v>
      </c>
    </row>
    <row r="76" spans="1:5">
      <c r="A76" s="1" t="s">
        <v>3</v>
      </c>
      <c r="B76" s="1">
        <v>20105270</v>
      </c>
      <c r="C76" s="1" t="s">
        <v>52</v>
      </c>
      <c r="D76">
        <v>20</v>
      </c>
      <c r="E76">
        <f>D76/25*35</f>
        <v>28</v>
      </c>
    </row>
    <row r="77" spans="1:5">
      <c r="A77" s="1" t="s">
        <v>3</v>
      </c>
      <c r="B77" s="1">
        <v>20105371</v>
      </c>
      <c r="C77" s="1" t="s">
        <v>61</v>
      </c>
      <c r="D77">
        <v>19</v>
      </c>
      <c r="E77">
        <f>D77/25*35</f>
        <v>26.6</v>
      </c>
    </row>
    <row r="78" spans="1:5">
      <c r="A78" s="1" t="s">
        <v>3</v>
      </c>
      <c r="B78" s="1">
        <v>20105472</v>
      </c>
      <c r="C78" s="9" t="s">
        <v>7</v>
      </c>
      <c r="D78">
        <v>17</v>
      </c>
      <c r="E78">
        <f>D78/25*35</f>
        <v>23.8</v>
      </c>
    </row>
    <row r="79" spans="1:5">
      <c r="A79" s="1" t="s">
        <v>3</v>
      </c>
      <c r="B79" s="1">
        <v>20105573</v>
      </c>
      <c r="C79" s="1" t="s">
        <v>68</v>
      </c>
      <c r="D79">
        <v>17</v>
      </c>
      <c r="E79">
        <f>D79/25*35</f>
        <v>23.8</v>
      </c>
    </row>
    <row r="80" spans="1:5">
      <c r="A80" s="1" t="s">
        <v>3</v>
      </c>
      <c r="B80" s="1">
        <v>20105674</v>
      </c>
      <c r="C80" s="9" t="s">
        <v>14</v>
      </c>
      <c r="D80">
        <v>22</v>
      </c>
      <c r="E80">
        <f>D80/25*35</f>
        <v>30.8</v>
      </c>
    </row>
    <row r="81" spans="1:5">
      <c r="A81" s="1" t="s">
        <v>3</v>
      </c>
      <c r="B81" s="6">
        <v>20110446</v>
      </c>
      <c r="C81" s="1" t="s">
        <v>100</v>
      </c>
      <c r="D81">
        <v>16</v>
      </c>
      <c r="E81">
        <f>D81/25*35</f>
        <v>22.400000000000002</v>
      </c>
    </row>
    <row r="82" spans="1:5">
      <c r="A82" s="1" t="s">
        <v>3</v>
      </c>
      <c r="B82" s="6">
        <v>20110437</v>
      </c>
      <c r="C82" s="1" t="s">
        <v>91</v>
      </c>
      <c r="D82">
        <v>20</v>
      </c>
      <c r="E82">
        <f>D82/25*35</f>
        <v>28</v>
      </c>
    </row>
    <row r="83" spans="1:5">
      <c r="A83" s="1" t="s">
        <v>3</v>
      </c>
      <c r="B83" s="6">
        <v>20110453</v>
      </c>
      <c r="C83" s="1" t="s">
        <v>107</v>
      </c>
      <c r="D83">
        <v>24</v>
      </c>
      <c r="E83">
        <f>D83/25*35</f>
        <v>33.6</v>
      </c>
    </row>
    <row r="84" spans="1:5">
      <c r="A84" s="1" t="s">
        <v>3</v>
      </c>
      <c r="B84" s="6">
        <v>20110465</v>
      </c>
      <c r="C84" s="1" t="s">
        <v>119</v>
      </c>
      <c r="D84">
        <v>25</v>
      </c>
      <c r="E84">
        <f>D84/25*35</f>
        <v>35</v>
      </c>
    </row>
    <row r="85" spans="1:5">
      <c r="A85" s="1" t="s">
        <v>3</v>
      </c>
      <c r="B85" s="1">
        <v>20105775</v>
      </c>
      <c r="C85" s="1" t="s">
        <v>41</v>
      </c>
      <c r="D85">
        <v>22</v>
      </c>
      <c r="E85">
        <f>D85/25*35</f>
        <v>30.8</v>
      </c>
    </row>
    <row r="86" spans="1:5">
      <c r="A86" s="1" t="s">
        <v>3</v>
      </c>
      <c r="B86" s="1">
        <v>20105876</v>
      </c>
      <c r="C86" s="1" t="s">
        <v>42</v>
      </c>
      <c r="D86">
        <v>24</v>
      </c>
      <c r="E86">
        <f>D86/25*35</f>
        <v>33.6</v>
      </c>
    </row>
    <row r="87" spans="1:5">
      <c r="A87" s="1" t="s">
        <v>3</v>
      </c>
      <c r="B87" s="6">
        <v>20110461</v>
      </c>
      <c r="C87" s="1" t="s">
        <v>115</v>
      </c>
      <c r="D87">
        <v>21</v>
      </c>
      <c r="E87">
        <f>D87/25*35</f>
        <v>29.4</v>
      </c>
    </row>
    <row r="88" spans="1:5">
      <c r="A88" s="1" t="s">
        <v>3</v>
      </c>
      <c r="B88" s="1">
        <v>20105977</v>
      </c>
      <c r="C88" s="9" t="s">
        <v>9</v>
      </c>
      <c r="D88">
        <v>22</v>
      </c>
      <c r="E88">
        <f>D88/25*35</f>
        <v>30.8</v>
      </c>
    </row>
    <row r="89" spans="1:5">
      <c r="A89" s="1" t="s">
        <v>3</v>
      </c>
      <c r="B89" s="6">
        <v>20110441</v>
      </c>
      <c r="C89" s="1" t="s">
        <v>95</v>
      </c>
      <c r="D89">
        <v>21</v>
      </c>
      <c r="E89">
        <f>D89/25*35</f>
        <v>29.4</v>
      </c>
    </row>
    <row r="90" spans="1:5">
      <c r="A90" s="1" t="s">
        <v>3</v>
      </c>
      <c r="B90" s="1">
        <v>20106078</v>
      </c>
      <c r="C90" s="1" t="s">
        <v>39</v>
      </c>
      <c r="D90">
        <v>15</v>
      </c>
      <c r="E90">
        <f>D90/25*35</f>
        <v>21</v>
      </c>
    </row>
    <row r="91" spans="1:5">
      <c r="A91" s="1" t="s">
        <v>3</v>
      </c>
      <c r="B91" s="1">
        <v>20106179</v>
      </c>
      <c r="C91" s="1" t="s">
        <v>36</v>
      </c>
      <c r="D91">
        <v>15</v>
      </c>
      <c r="E91">
        <f>D91/25*35</f>
        <v>21</v>
      </c>
    </row>
    <row r="92" spans="1:5">
      <c r="A92" s="1" t="s">
        <v>3</v>
      </c>
      <c r="B92" s="6">
        <v>20110456</v>
      </c>
      <c r="C92" s="1" t="s">
        <v>110</v>
      </c>
      <c r="D92">
        <v>22</v>
      </c>
      <c r="E92">
        <f>D92/25*35</f>
        <v>30.8</v>
      </c>
    </row>
    <row r="93" spans="1:5">
      <c r="A93" s="1" t="s">
        <v>3</v>
      </c>
      <c r="B93" s="1">
        <v>20106280</v>
      </c>
      <c r="C93" s="9" t="s">
        <v>5</v>
      </c>
      <c r="D93">
        <v>24</v>
      </c>
      <c r="E93">
        <f>D93/25*35</f>
        <v>33.6</v>
      </c>
    </row>
    <row r="94" spans="1:5">
      <c r="A94" s="1" t="s">
        <v>3</v>
      </c>
      <c r="B94" s="6">
        <v>20110462</v>
      </c>
      <c r="C94" s="1" t="s">
        <v>116</v>
      </c>
      <c r="D94">
        <v>17</v>
      </c>
      <c r="E94">
        <f>D94/25*35</f>
        <v>23.8</v>
      </c>
    </row>
    <row r="95" spans="1:5">
      <c r="A95" s="1" t="s">
        <v>3</v>
      </c>
      <c r="B95" s="6">
        <v>20110447</v>
      </c>
      <c r="C95" s="1" t="s">
        <v>101</v>
      </c>
      <c r="D95">
        <v>17</v>
      </c>
      <c r="E95">
        <f>D95/25*35</f>
        <v>23.8</v>
      </c>
    </row>
    <row r="96" spans="1:5">
      <c r="A96" s="1" t="s">
        <v>3</v>
      </c>
      <c r="B96" s="6">
        <v>20110455</v>
      </c>
      <c r="C96" s="1" t="s">
        <v>109</v>
      </c>
      <c r="D96">
        <v>21</v>
      </c>
      <c r="E96">
        <f>D96/25*35</f>
        <v>29.4</v>
      </c>
    </row>
    <row r="97" spans="1:5">
      <c r="A97" s="1" t="s">
        <v>3</v>
      </c>
      <c r="B97" s="1">
        <v>20106381</v>
      </c>
      <c r="C97" s="1" t="s">
        <v>43</v>
      </c>
      <c r="D97">
        <v>24</v>
      </c>
      <c r="E97">
        <f>D97/25*35</f>
        <v>33.6</v>
      </c>
    </row>
    <row r="98" spans="1:5">
      <c r="A98" s="1" t="s">
        <v>3</v>
      </c>
      <c r="B98" s="1">
        <v>20106482</v>
      </c>
      <c r="C98" s="1" t="s">
        <v>54</v>
      </c>
      <c r="D98">
        <v>21</v>
      </c>
      <c r="E98">
        <f>D98/25*35</f>
        <v>29.4</v>
      </c>
    </row>
    <row r="99" spans="1:5">
      <c r="A99" s="1" t="s">
        <v>3</v>
      </c>
      <c r="B99" s="1">
        <v>20106583</v>
      </c>
      <c r="C99" s="9" t="s">
        <v>8</v>
      </c>
      <c r="D99">
        <v>21</v>
      </c>
      <c r="E99">
        <f>D99/25*35</f>
        <v>29.4</v>
      </c>
    </row>
    <row r="100" spans="1:5">
      <c r="A100" s="1" t="s">
        <v>3</v>
      </c>
      <c r="B100" s="1">
        <v>20106684</v>
      </c>
      <c r="C100" s="1" t="s">
        <v>57</v>
      </c>
      <c r="D100">
        <v>23</v>
      </c>
      <c r="E100">
        <f>D100/25*35</f>
        <v>32.200000000000003</v>
      </c>
    </row>
    <row r="101" spans="1:5">
      <c r="A101" s="1" t="s">
        <v>3</v>
      </c>
      <c r="B101" s="1">
        <v>20100119</v>
      </c>
      <c r="C101" s="1" t="s">
        <v>50</v>
      </c>
      <c r="D101">
        <v>19</v>
      </c>
      <c r="E101">
        <f>D101/25*35</f>
        <v>26.6</v>
      </c>
    </row>
    <row r="103" spans="1:5">
      <c r="D103" s="11" t="s">
        <v>84</v>
      </c>
      <c r="E103" s="12">
        <f>MIN(E2:E101)</f>
        <v>16.8</v>
      </c>
    </row>
    <row r="104" spans="1:5">
      <c r="D104" s="11" t="s">
        <v>85</v>
      </c>
      <c r="E104" s="12">
        <f>MAX(E2:E101)</f>
        <v>35</v>
      </c>
    </row>
    <row r="105" spans="1:5">
      <c r="D105" s="11" t="s">
        <v>82</v>
      </c>
      <c r="E105" s="12">
        <f>AVERAGE(E2:E101)</f>
        <v>27.902000000000001</v>
      </c>
    </row>
    <row r="106" spans="1:5">
      <c r="D106" s="11" t="s">
        <v>83</v>
      </c>
      <c r="E106" s="12">
        <f>STDEV(E2:E101)</f>
        <v>3.9760388389054779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6"/>
  <sheetViews>
    <sheetView workbookViewId="0"/>
  </sheetViews>
  <sheetFormatPr defaultRowHeight="15.75"/>
  <cols>
    <col min="1" max="1" width="16" style="1" bestFit="1" customWidth="1"/>
    <col min="2" max="2" width="9" style="6" bestFit="1" customWidth="1"/>
    <col min="3" max="3" width="27.85546875" style="1" bestFit="1" customWidth="1"/>
    <col min="4" max="4" width="9.42578125" bestFit="1" customWidth="1"/>
    <col min="5" max="5" width="10.42578125" bestFit="1" customWidth="1"/>
  </cols>
  <sheetData>
    <row r="1" spans="1:5" s="11" customFormat="1">
      <c r="A1" s="2" t="s">
        <v>0</v>
      </c>
      <c r="B1" s="3" t="s">
        <v>1</v>
      </c>
      <c r="C1" s="2" t="s">
        <v>2</v>
      </c>
      <c r="D1" s="11" t="s">
        <v>74</v>
      </c>
      <c r="E1" s="11" t="s">
        <v>88</v>
      </c>
    </row>
    <row r="2" spans="1:5">
      <c r="A2" s="1" t="s">
        <v>3</v>
      </c>
      <c r="B2" s="1">
        <v>20100220</v>
      </c>
      <c r="C2" s="10" t="s">
        <v>21</v>
      </c>
      <c r="D2">
        <v>83</v>
      </c>
      <c r="E2">
        <f>D2/100*40</f>
        <v>33.199999999999996</v>
      </c>
    </row>
    <row r="3" spans="1:5">
      <c r="A3" s="1" t="s">
        <v>3</v>
      </c>
      <c r="B3" s="1">
        <v>20100321</v>
      </c>
      <c r="C3" s="1" t="s">
        <v>55</v>
      </c>
      <c r="D3">
        <v>85.5</v>
      </c>
      <c r="E3">
        <f>D3/100*40</f>
        <v>34.200000000000003</v>
      </c>
    </row>
    <row r="4" spans="1:5">
      <c r="A4" s="1" t="s">
        <v>3</v>
      </c>
      <c r="B4" s="1">
        <v>20100422</v>
      </c>
      <c r="C4" s="1" t="s">
        <v>31</v>
      </c>
      <c r="D4">
        <v>67</v>
      </c>
      <c r="E4">
        <f>D4/100*40</f>
        <v>26.8</v>
      </c>
    </row>
    <row r="5" spans="1:5">
      <c r="A5" s="1" t="s">
        <v>3</v>
      </c>
      <c r="B5" s="6">
        <v>20110444</v>
      </c>
      <c r="C5" s="1" t="s">
        <v>98</v>
      </c>
      <c r="D5">
        <v>64</v>
      </c>
      <c r="E5">
        <f>D5/100*40</f>
        <v>25.6</v>
      </c>
    </row>
    <row r="6" spans="1:5">
      <c r="A6" s="1" t="s">
        <v>3</v>
      </c>
      <c r="B6" s="1">
        <v>20100523</v>
      </c>
      <c r="C6" s="1" t="s">
        <v>65</v>
      </c>
      <c r="D6">
        <v>90</v>
      </c>
      <c r="E6">
        <f>D6/100*40</f>
        <v>36</v>
      </c>
    </row>
    <row r="7" spans="1:5">
      <c r="A7" s="1" t="s">
        <v>3</v>
      </c>
      <c r="B7" s="1">
        <v>20100624</v>
      </c>
      <c r="C7" s="1" t="s">
        <v>47</v>
      </c>
      <c r="D7">
        <v>90.5</v>
      </c>
      <c r="E7">
        <f>D7/100*40</f>
        <v>36.200000000000003</v>
      </c>
    </row>
    <row r="8" spans="1:5">
      <c r="A8" s="1" t="s">
        <v>3</v>
      </c>
      <c r="B8" s="6">
        <v>20110466</v>
      </c>
      <c r="C8" s="1" t="s">
        <v>120</v>
      </c>
      <c r="D8">
        <v>64</v>
      </c>
      <c r="E8">
        <f>D8/100*40</f>
        <v>25.6</v>
      </c>
    </row>
    <row r="9" spans="1:5">
      <c r="A9" s="1" t="s">
        <v>3</v>
      </c>
      <c r="B9" s="1">
        <v>20100725</v>
      </c>
      <c r="C9" s="9" t="s">
        <v>12</v>
      </c>
      <c r="D9">
        <v>89.5</v>
      </c>
      <c r="E9">
        <f>D9/100*40</f>
        <v>35.799999999999997</v>
      </c>
    </row>
    <row r="10" spans="1:5">
      <c r="A10" s="1" t="s">
        <v>3</v>
      </c>
      <c r="B10" s="6">
        <v>20110439</v>
      </c>
      <c r="C10" s="1" t="s">
        <v>93</v>
      </c>
      <c r="D10">
        <v>84</v>
      </c>
      <c r="E10">
        <f>D10/100*40</f>
        <v>33.6</v>
      </c>
    </row>
    <row r="11" spans="1:5">
      <c r="A11" s="1" t="s">
        <v>3</v>
      </c>
      <c r="B11" s="1">
        <v>20100826</v>
      </c>
      <c r="C11" s="1" t="s">
        <v>66</v>
      </c>
      <c r="D11">
        <v>93</v>
      </c>
      <c r="E11">
        <f>D11/100*40</f>
        <v>37.200000000000003</v>
      </c>
    </row>
    <row r="12" spans="1:5">
      <c r="A12" s="1" t="s">
        <v>3</v>
      </c>
      <c r="B12" s="1">
        <v>20100927</v>
      </c>
      <c r="C12" s="1" t="s">
        <v>64</v>
      </c>
      <c r="D12">
        <v>78</v>
      </c>
      <c r="E12">
        <f>D12/100*40</f>
        <v>31.200000000000003</v>
      </c>
    </row>
    <row r="13" spans="1:5">
      <c r="A13" s="1" t="s">
        <v>3</v>
      </c>
      <c r="B13" s="1">
        <v>20101028</v>
      </c>
      <c r="C13" s="1" t="s">
        <v>48</v>
      </c>
      <c r="D13">
        <v>91</v>
      </c>
      <c r="E13">
        <f>D13/100*40</f>
        <v>36.4</v>
      </c>
    </row>
    <row r="14" spans="1:5">
      <c r="A14" s="1" t="s">
        <v>3</v>
      </c>
      <c r="B14" s="6">
        <v>20110449</v>
      </c>
      <c r="C14" s="1" t="s">
        <v>103</v>
      </c>
      <c r="D14">
        <v>76</v>
      </c>
      <c r="E14">
        <f>D14/100*40</f>
        <v>30.4</v>
      </c>
    </row>
    <row r="15" spans="1:5">
      <c r="A15" s="1" t="s">
        <v>3</v>
      </c>
      <c r="B15" s="6">
        <v>20110460</v>
      </c>
      <c r="C15" s="1" t="s">
        <v>114</v>
      </c>
      <c r="D15">
        <v>100</v>
      </c>
      <c r="E15">
        <f>D15/100*40</f>
        <v>40</v>
      </c>
    </row>
    <row r="16" spans="1:5">
      <c r="A16" s="1" t="s">
        <v>3</v>
      </c>
      <c r="B16" s="1">
        <v>20101129</v>
      </c>
      <c r="C16" s="1" t="s">
        <v>60</v>
      </c>
      <c r="D16">
        <v>79</v>
      </c>
      <c r="E16">
        <f>D16/100*40</f>
        <v>31.6</v>
      </c>
    </row>
    <row r="17" spans="1:5">
      <c r="A17" s="1" t="s">
        <v>3</v>
      </c>
      <c r="B17" s="1">
        <v>20101230</v>
      </c>
      <c r="C17" s="1" t="s">
        <v>58</v>
      </c>
      <c r="D17">
        <v>81.5</v>
      </c>
      <c r="E17">
        <f>D17/100*40</f>
        <v>32.599999999999994</v>
      </c>
    </row>
    <row r="18" spans="1:5">
      <c r="A18" s="1" t="s">
        <v>3</v>
      </c>
      <c r="B18" s="1">
        <v>20101331</v>
      </c>
      <c r="C18" s="1" t="s">
        <v>46</v>
      </c>
      <c r="D18">
        <v>88</v>
      </c>
      <c r="E18">
        <f>D18/100*40</f>
        <v>35.200000000000003</v>
      </c>
    </row>
    <row r="19" spans="1:5">
      <c r="A19" s="1" t="s">
        <v>3</v>
      </c>
      <c r="B19" s="1">
        <v>20101432</v>
      </c>
      <c r="C19" s="9" t="s">
        <v>13</v>
      </c>
      <c r="D19">
        <v>78</v>
      </c>
      <c r="E19">
        <f>D19/100*40</f>
        <v>31.200000000000003</v>
      </c>
    </row>
    <row r="20" spans="1:5">
      <c r="A20" s="1" t="s">
        <v>3</v>
      </c>
      <c r="B20" s="1">
        <v>20101533</v>
      </c>
      <c r="C20" s="1" t="s">
        <v>69</v>
      </c>
      <c r="D20">
        <v>92</v>
      </c>
      <c r="E20">
        <f>D20/100*40</f>
        <v>36.800000000000004</v>
      </c>
    </row>
    <row r="21" spans="1:5">
      <c r="A21" s="1" t="s">
        <v>3</v>
      </c>
      <c r="B21" s="1">
        <v>20101634</v>
      </c>
      <c r="C21" s="1" t="s">
        <v>25</v>
      </c>
      <c r="D21">
        <v>78</v>
      </c>
      <c r="E21">
        <f>D21/100*40</f>
        <v>31.200000000000003</v>
      </c>
    </row>
    <row r="22" spans="1:5">
      <c r="A22" s="1" t="s">
        <v>3</v>
      </c>
      <c r="B22" s="6">
        <v>20110440</v>
      </c>
      <c r="C22" s="1" t="s">
        <v>94</v>
      </c>
      <c r="D22">
        <v>72</v>
      </c>
      <c r="E22">
        <f>D22/100*40</f>
        <v>28.799999999999997</v>
      </c>
    </row>
    <row r="23" spans="1:5">
      <c r="A23" s="1" t="s">
        <v>3</v>
      </c>
      <c r="B23" s="1">
        <v>20101735</v>
      </c>
      <c r="C23" s="1" t="s">
        <v>67</v>
      </c>
      <c r="D23">
        <v>84.5</v>
      </c>
      <c r="E23">
        <f>D23/100*40</f>
        <v>33.799999999999997</v>
      </c>
    </row>
    <row r="24" spans="1:5">
      <c r="A24" s="1" t="s">
        <v>3</v>
      </c>
      <c r="B24" s="6">
        <v>20110438</v>
      </c>
      <c r="C24" s="1" t="s">
        <v>92</v>
      </c>
      <c r="D24">
        <v>68</v>
      </c>
      <c r="E24">
        <f>D24/100*40</f>
        <v>27.200000000000003</v>
      </c>
    </row>
    <row r="25" spans="1:5">
      <c r="A25" s="1" t="s">
        <v>3</v>
      </c>
      <c r="B25" s="1">
        <v>20101836</v>
      </c>
      <c r="C25" s="1" t="s">
        <v>62</v>
      </c>
      <c r="D25">
        <v>93</v>
      </c>
      <c r="E25">
        <f>D25/100*40</f>
        <v>37.200000000000003</v>
      </c>
    </row>
    <row r="26" spans="1:5">
      <c r="A26" s="1" t="s">
        <v>3</v>
      </c>
      <c r="B26" s="6">
        <v>20110451</v>
      </c>
      <c r="C26" s="1" t="s">
        <v>105</v>
      </c>
      <c r="D26">
        <v>88</v>
      </c>
      <c r="E26">
        <f>D26/100*40</f>
        <v>35.200000000000003</v>
      </c>
    </row>
    <row r="27" spans="1:5">
      <c r="A27" s="1" t="s">
        <v>3</v>
      </c>
      <c r="B27" s="1">
        <v>20101937</v>
      </c>
      <c r="C27" s="1" t="s">
        <v>24</v>
      </c>
      <c r="D27">
        <v>89</v>
      </c>
      <c r="E27">
        <f>D27/100*40</f>
        <v>35.6</v>
      </c>
    </row>
    <row r="28" spans="1:5">
      <c r="A28" s="1" t="s">
        <v>3</v>
      </c>
      <c r="B28" s="6">
        <v>20110450</v>
      </c>
      <c r="C28" s="1" t="s">
        <v>104</v>
      </c>
      <c r="D28">
        <v>64</v>
      </c>
      <c r="E28">
        <f>D28/100*40</f>
        <v>25.6</v>
      </c>
    </row>
    <row r="29" spans="1:5">
      <c r="A29" s="1" t="s">
        <v>3</v>
      </c>
      <c r="B29" s="1">
        <v>20102038</v>
      </c>
      <c r="C29" s="1" t="s">
        <v>63</v>
      </c>
      <c r="D29">
        <v>87.5</v>
      </c>
      <c r="E29">
        <f>D29/100*40</f>
        <v>35</v>
      </c>
    </row>
    <row r="30" spans="1:5">
      <c r="A30" s="1" t="s">
        <v>3</v>
      </c>
      <c r="B30" s="1">
        <v>20102139</v>
      </c>
      <c r="C30" s="10" t="s">
        <v>4</v>
      </c>
      <c r="D30">
        <v>85</v>
      </c>
      <c r="E30">
        <f>D30/100*40</f>
        <v>34</v>
      </c>
    </row>
    <row r="31" spans="1:5">
      <c r="A31" s="1" t="s">
        <v>3</v>
      </c>
      <c r="B31" s="1">
        <v>20102240</v>
      </c>
      <c r="C31" s="9" t="s">
        <v>11</v>
      </c>
      <c r="D31">
        <v>91</v>
      </c>
      <c r="E31">
        <f>D31/100*40</f>
        <v>36.4</v>
      </c>
    </row>
    <row r="32" spans="1:5">
      <c r="A32" s="1" t="s">
        <v>3</v>
      </c>
      <c r="B32" s="6">
        <v>20110435</v>
      </c>
      <c r="C32" s="1" t="s">
        <v>89</v>
      </c>
      <c r="D32">
        <v>72</v>
      </c>
      <c r="E32">
        <f>D32/100*40</f>
        <v>28.799999999999997</v>
      </c>
    </row>
    <row r="33" spans="1:5">
      <c r="A33" s="1" t="s">
        <v>3</v>
      </c>
      <c r="B33" s="1">
        <v>20102341</v>
      </c>
      <c r="C33" s="9" t="s">
        <v>17</v>
      </c>
      <c r="D33">
        <v>79</v>
      </c>
      <c r="E33">
        <f>D33/100*40</f>
        <v>31.6</v>
      </c>
    </row>
    <row r="34" spans="1:5">
      <c r="A34" s="1" t="s">
        <v>3</v>
      </c>
      <c r="B34" s="1">
        <v>20102442</v>
      </c>
      <c r="C34" s="1" t="s">
        <v>44</v>
      </c>
      <c r="D34">
        <v>83</v>
      </c>
      <c r="E34">
        <f>D34/100*40</f>
        <v>33.199999999999996</v>
      </c>
    </row>
    <row r="35" spans="1:5">
      <c r="A35" s="1" t="s">
        <v>3</v>
      </c>
      <c r="B35" s="1">
        <v>20102543</v>
      </c>
      <c r="C35" s="1" t="s">
        <v>51</v>
      </c>
      <c r="D35">
        <v>83</v>
      </c>
      <c r="E35">
        <f>D35/100*40</f>
        <v>33.199999999999996</v>
      </c>
    </row>
    <row r="36" spans="1:5">
      <c r="A36" s="1" t="s">
        <v>3</v>
      </c>
      <c r="B36" s="1">
        <v>20102644</v>
      </c>
      <c r="C36" s="9" t="s">
        <v>18</v>
      </c>
      <c r="D36">
        <v>86.5</v>
      </c>
      <c r="E36">
        <f>D36/100*40</f>
        <v>34.6</v>
      </c>
    </row>
    <row r="37" spans="1:5">
      <c r="A37" s="1" t="s">
        <v>3</v>
      </c>
      <c r="B37" s="1">
        <v>20102745</v>
      </c>
      <c r="C37" s="9" t="s">
        <v>15</v>
      </c>
      <c r="D37">
        <v>81</v>
      </c>
      <c r="E37">
        <f>D37/100*40</f>
        <v>32.400000000000006</v>
      </c>
    </row>
    <row r="38" spans="1:5">
      <c r="A38" s="1" t="s">
        <v>3</v>
      </c>
      <c r="B38" s="1">
        <v>20102846</v>
      </c>
      <c r="C38" s="1" t="s">
        <v>33</v>
      </c>
      <c r="D38">
        <v>76.5</v>
      </c>
      <c r="E38">
        <f>D38/100*40</f>
        <v>30.6</v>
      </c>
    </row>
    <row r="39" spans="1:5">
      <c r="A39" s="1" t="s">
        <v>3</v>
      </c>
      <c r="B39" s="6">
        <v>20110452</v>
      </c>
      <c r="C39" s="1" t="s">
        <v>106</v>
      </c>
      <c r="D39">
        <v>84</v>
      </c>
      <c r="E39">
        <f>D39/100*40</f>
        <v>33.6</v>
      </c>
    </row>
    <row r="40" spans="1:5">
      <c r="A40" s="1" t="s">
        <v>3</v>
      </c>
      <c r="B40" s="6">
        <v>20110436</v>
      </c>
      <c r="C40" s="1" t="s">
        <v>90</v>
      </c>
      <c r="D40">
        <v>80</v>
      </c>
      <c r="E40">
        <f>D40/100*40</f>
        <v>32</v>
      </c>
    </row>
    <row r="41" spans="1:5">
      <c r="A41" s="1" t="s">
        <v>3</v>
      </c>
      <c r="B41" s="6">
        <v>20110463</v>
      </c>
      <c r="C41" s="1" t="s">
        <v>117</v>
      </c>
      <c r="D41">
        <v>72</v>
      </c>
      <c r="E41">
        <f>D41/100*40</f>
        <v>28.799999999999997</v>
      </c>
    </row>
    <row r="42" spans="1:5">
      <c r="A42" s="1" t="s">
        <v>3</v>
      </c>
      <c r="B42" s="1">
        <v>20102947</v>
      </c>
      <c r="C42" s="9" t="s">
        <v>16</v>
      </c>
      <c r="D42">
        <v>94</v>
      </c>
      <c r="E42">
        <f>D42/100*40</f>
        <v>37.599999999999994</v>
      </c>
    </row>
    <row r="43" spans="1:5">
      <c r="A43" s="1" t="s">
        <v>3</v>
      </c>
      <c r="B43" s="1">
        <v>20103048</v>
      </c>
      <c r="C43" s="1" t="s">
        <v>26</v>
      </c>
      <c r="D43">
        <v>74</v>
      </c>
      <c r="E43">
        <f>D43/100*40</f>
        <v>29.6</v>
      </c>
    </row>
    <row r="44" spans="1:5">
      <c r="A44" s="1" t="s">
        <v>3</v>
      </c>
      <c r="B44" s="1">
        <v>20103149</v>
      </c>
      <c r="C44" s="1" t="s">
        <v>37</v>
      </c>
      <c r="D44">
        <v>72</v>
      </c>
      <c r="E44">
        <f>D44/100*40</f>
        <v>28.799999999999997</v>
      </c>
    </row>
    <row r="45" spans="1:5">
      <c r="A45" s="1" t="s">
        <v>3</v>
      </c>
      <c r="B45" s="6">
        <v>20110458</v>
      </c>
      <c r="C45" s="1" t="s">
        <v>112</v>
      </c>
      <c r="D45">
        <v>60</v>
      </c>
      <c r="E45">
        <f>D45/100*40</f>
        <v>24</v>
      </c>
    </row>
    <row r="46" spans="1:5">
      <c r="A46" s="1" t="s">
        <v>3</v>
      </c>
      <c r="B46" s="1">
        <v>20103250</v>
      </c>
      <c r="C46" s="1" t="s">
        <v>27</v>
      </c>
      <c r="D46">
        <v>85</v>
      </c>
      <c r="E46">
        <f>D46/100*40</f>
        <v>34</v>
      </c>
    </row>
    <row r="47" spans="1:5">
      <c r="A47" s="1" t="s">
        <v>3</v>
      </c>
      <c r="B47" s="1">
        <v>20103351</v>
      </c>
      <c r="C47" s="1" t="s">
        <v>30</v>
      </c>
      <c r="D47">
        <v>94</v>
      </c>
      <c r="E47">
        <f>D47/100*40</f>
        <v>37.599999999999994</v>
      </c>
    </row>
    <row r="48" spans="1:5">
      <c r="A48" s="1" t="s">
        <v>3</v>
      </c>
      <c r="B48" s="1">
        <v>20103452</v>
      </c>
      <c r="C48" s="9" t="s">
        <v>6</v>
      </c>
      <c r="D48">
        <v>82</v>
      </c>
      <c r="E48">
        <f>D48/100*40</f>
        <v>32.799999999999997</v>
      </c>
    </row>
    <row r="49" spans="1:5">
      <c r="A49" s="1" t="s">
        <v>3</v>
      </c>
      <c r="B49" s="1">
        <v>20103553</v>
      </c>
      <c r="C49" s="1" t="s">
        <v>28</v>
      </c>
      <c r="D49">
        <v>81</v>
      </c>
      <c r="E49">
        <f>D49/100*40</f>
        <v>32.400000000000006</v>
      </c>
    </row>
    <row r="50" spans="1:5">
      <c r="A50" s="1" t="s">
        <v>3</v>
      </c>
      <c r="B50" s="1">
        <v>20103654</v>
      </c>
      <c r="C50" s="1" t="s">
        <v>53</v>
      </c>
      <c r="D50">
        <v>89</v>
      </c>
      <c r="E50">
        <f>D50/100*40</f>
        <v>35.6</v>
      </c>
    </row>
    <row r="51" spans="1:5">
      <c r="A51" s="1" t="s">
        <v>3</v>
      </c>
      <c r="B51" s="6">
        <v>20110443</v>
      </c>
      <c r="C51" s="1" t="s">
        <v>97</v>
      </c>
      <c r="D51">
        <v>68</v>
      </c>
      <c r="E51">
        <f>D51/100*40</f>
        <v>27.200000000000003</v>
      </c>
    </row>
    <row r="52" spans="1:5">
      <c r="A52" s="1" t="s">
        <v>3</v>
      </c>
      <c r="B52" s="6">
        <v>20110448</v>
      </c>
      <c r="C52" s="1" t="s">
        <v>102</v>
      </c>
      <c r="D52">
        <v>64</v>
      </c>
      <c r="E52">
        <f>D52/100*40</f>
        <v>25.6</v>
      </c>
    </row>
    <row r="53" spans="1:5">
      <c r="A53" s="1" t="s">
        <v>3</v>
      </c>
      <c r="B53" s="6">
        <v>20110464</v>
      </c>
      <c r="C53" s="1" t="s">
        <v>118</v>
      </c>
      <c r="D53">
        <v>92</v>
      </c>
      <c r="E53">
        <f>D53/100*40</f>
        <v>36.800000000000004</v>
      </c>
    </row>
    <row r="54" spans="1:5">
      <c r="A54" s="1" t="s">
        <v>3</v>
      </c>
      <c r="B54" s="1">
        <v>20103755</v>
      </c>
      <c r="C54" s="1" t="s">
        <v>38</v>
      </c>
      <c r="D54">
        <v>72.5</v>
      </c>
      <c r="E54">
        <f>D54/100*40</f>
        <v>29</v>
      </c>
    </row>
    <row r="55" spans="1:5">
      <c r="A55" s="1" t="s">
        <v>3</v>
      </c>
      <c r="B55" s="1">
        <v>20103856</v>
      </c>
      <c r="C55" s="1" t="s">
        <v>59</v>
      </c>
      <c r="D55">
        <v>75.5</v>
      </c>
      <c r="E55">
        <f>D55/100*40</f>
        <v>30.2</v>
      </c>
    </row>
    <row r="56" spans="1:5">
      <c r="A56" s="1" t="s">
        <v>3</v>
      </c>
      <c r="B56" s="1">
        <v>20103957</v>
      </c>
      <c r="C56" s="1" t="s">
        <v>35</v>
      </c>
      <c r="D56">
        <v>82</v>
      </c>
      <c r="E56">
        <f>D56/100*40</f>
        <v>32.799999999999997</v>
      </c>
    </row>
    <row r="57" spans="1:5">
      <c r="A57" s="1" t="s">
        <v>3</v>
      </c>
      <c r="B57" s="1">
        <v>20104058</v>
      </c>
      <c r="C57" s="10" t="s">
        <v>22</v>
      </c>
      <c r="D57">
        <v>89.5</v>
      </c>
      <c r="E57">
        <f>D57/100*40</f>
        <v>35.799999999999997</v>
      </c>
    </row>
    <row r="58" spans="1:5">
      <c r="A58" s="1" t="s">
        <v>3</v>
      </c>
      <c r="B58" s="1">
        <v>20104159</v>
      </c>
      <c r="C58" s="1" t="s">
        <v>29</v>
      </c>
      <c r="D58">
        <v>89</v>
      </c>
      <c r="E58">
        <f>D58/100*40</f>
        <v>35.6</v>
      </c>
    </row>
    <row r="59" spans="1:5">
      <c r="A59" s="1" t="s">
        <v>3</v>
      </c>
      <c r="B59" s="1">
        <v>20104260</v>
      </c>
      <c r="C59" s="1" t="s">
        <v>56</v>
      </c>
      <c r="D59">
        <v>89</v>
      </c>
      <c r="E59">
        <f>D59/100*40</f>
        <v>35.6</v>
      </c>
    </row>
    <row r="60" spans="1:5">
      <c r="A60" s="1" t="s">
        <v>3</v>
      </c>
      <c r="B60" s="1">
        <v>20104361</v>
      </c>
      <c r="C60" s="1" t="s">
        <v>49</v>
      </c>
      <c r="D60">
        <v>91.5</v>
      </c>
      <c r="E60">
        <f>D60/100*40</f>
        <v>36.6</v>
      </c>
    </row>
    <row r="61" spans="1:5">
      <c r="A61" s="1" t="s">
        <v>3</v>
      </c>
      <c r="B61" s="1">
        <v>20104462</v>
      </c>
      <c r="C61" s="1" t="s">
        <v>45</v>
      </c>
      <c r="D61">
        <v>88</v>
      </c>
      <c r="E61">
        <f>D61/100*40</f>
        <v>35.200000000000003</v>
      </c>
    </row>
    <row r="62" spans="1:5">
      <c r="A62" s="1" t="s">
        <v>3</v>
      </c>
      <c r="B62" s="6">
        <v>20110459</v>
      </c>
      <c r="C62" s="1" t="s">
        <v>113</v>
      </c>
      <c r="D62">
        <v>68</v>
      </c>
      <c r="E62">
        <f>D62/100*40</f>
        <v>27.200000000000003</v>
      </c>
    </row>
    <row r="63" spans="1:5">
      <c r="A63" s="1" t="s">
        <v>3</v>
      </c>
      <c r="B63" s="1">
        <v>20104563</v>
      </c>
      <c r="C63" s="9" t="s">
        <v>10</v>
      </c>
      <c r="D63">
        <v>89</v>
      </c>
      <c r="E63">
        <f>D63/100*40</f>
        <v>35.6</v>
      </c>
    </row>
    <row r="64" spans="1:5">
      <c r="A64" s="1" t="s">
        <v>3</v>
      </c>
      <c r="B64" s="1">
        <v>20104664</v>
      </c>
      <c r="C64" s="1" t="s">
        <v>34</v>
      </c>
      <c r="D64">
        <v>81</v>
      </c>
      <c r="E64">
        <f>D64/100*40</f>
        <v>32.400000000000006</v>
      </c>
    </row>
    <row r="65" spans="1:5">
      <c r="A65" s="1" t="s">
        <v>3</v>
      </c>
      <c r="B65" s="1">
        <v>20104765</v>
      </c>
      <c r="C65" s="9" t="s">
        <v>19</v>
      </c>
      <c r="D65">
        <v>73.5</v>
      </c>
      <c r="E65">
        <f>D65/100*40</f>
        <v>29.4</v>
      </c>
    </row>
    <row r="66" spans="1:5">
      <c r="A66" s="1" t="s">
        <v>3</v>
      </c>
      <c r="B66" s="1">
        <v>20104866</v>
      </c>
      <c r="C66" s="1" t="s">
        <v>23</v>
      </c>
      <c r="D66">
        <v>89.5</v>
      </c>
      <c r="E66">
        <f>D66/100*40</f>
        <v>35.799999999999997</v>
      </c>
    </row>
    <row r="67" spans="1:5">
      <c r="A67" s="1" t="s">
        <v>3</v>
      </c>
      <c r="B67" s="6">
        <v>20110454</v>
      </c>
      <c r="C67" s="1" t="s">
        <v>108</v>
      </c>
      <c r="D67">
        <v>76</v>
      </c>
      <c r="E67">
        <f>D67/100*40</f>
        <v>30.4</v>
      </c>
    </row>
    <row r="68" spans="1:5">
      <c r="A68" s="1" t="s">
        <v>3</v>
      </c>
      <c r="B68" s="6">
        <v>20110468</v>
      </c>
      <c r="C68" s="1" t="s">
        <v>122</v>
      </c>
      <c r="D68">
        <v>92</v>
      </c>
      <c r="E68">
        <f>D68/100*40</f>
        <v>36.800000000000004</v>
      </c>
    </row>
    <row r="69" spans="1:5">
      <c r="A69" s="1" t="s">
        <v>3</v>
      </c>
      <c r="B69" s="6">
        <v>20110442</v>
      </c>
      <c r="C69" s="1" t="s">
        <v>96</v>
      </c>
      <c r="D69">
        <v>68</v>
      </c>
      <c r="E69">
        <f>D69/100*40</f>
        <v>27.200000000000003</v>
      </c>
    </row>
    <row r="70" spans="1:5">
      <c r="A70" s="1" t="s">
        <v>3</v>
      </c>
      <c r="B70" s="6">
        <v>20110467</v>
      </c>
      <c r="C70" s="1" t="s">
        <v>121</v>
      </c>
      <c r="D70">
        <v>80</v>
      </c>
      <c r="E70">
        <f>D70/100*40</f>
        <v>32</v>
      </c>
    </row>
    <row r="71" spans="1:5">
      <c r="A71" s="1" t="s">
        <v>3</v>
      </c>
      <c r="B71" s="1">
        <v>20104967</v>
      </c>
      <c r="C71" s="9" t="s">
        <v>20</v>
      </c>
      <c r="D71">
        <v>81.5</v>
      </c>
      <c r="E71">
        <f>D71/100*40</f>
        <v>32.599999999999994</v>
      </c>
    </row>
    <row r="72" spans="1:5">
      <c r="A72" s="1" t="s">
        <v>3</v>
      </c>
      <c r="B72" s="6">
        <v>20110445</v>
      </c>
      <c r="C72" s="1" t="s">
        <v>99</v>
      </c>
      <c r="D72">
        <v>68</v>
      </c>
      <c r="E72">
        <f>D72/100*40</f>
        <v>27.200000000000003</v>
      </c>
    </row>
    <row r="73" spans="1:5">
      <c r="A73" s="1" t="s">
        <v>3</v>
      </c>
      <c r="B73" s="6">
        <v>20110457</v>
      </c>
      <c r="C73" s="1" t="s">
        <v>111</v>
      </c>
      <c r="D73">
        <v>84</v>
      </c>
      <c r="E73">
        <f>D73/100*40</f>
        <v>33.6</v>
      </c>
    </row>
    <row r="74" spans="1:5">
      <c r="A74" s="1" t="s">
        <v>3</v>
      </c>
      <c r="B74" s="1">
        <v>20105068</v>
      </c>
      <c r="C74" s="1" t="s">
        <v>32</v>
      </c>
      <c r="D74">
        <v>82</v>
      </c>
      <c r="E74">
        <f>D74/100*40</f>
        <v>32.799999999999997</v>
      </c>
    </row>
    <row r="75" spans="1:5">
      <c r="A75" s="1" t="s">
        <v>3</v>
      </c>
      <c r="B75" s="1">
        <v>20105169</v>
      </c>
      <c r="C75" s="1" t="s">
        <v>40</v>
      </c>
      <c r="D75">
        <v>91.5</v>
      </c>
      <c r="E75">
        <f>D75/100*40</f>
        <v>36.6</v>
      </c>
    </row>
    <row r="76" spans="1:5">
      <c r="A76" s="1" t="s">
        <v>3</v>
      </c>
      <c r="B76" s="1">
        <v>20105270</v>
      </c>
      <c r="C76" s="1" t="s">
        <v>52</v>
      </c>
      <c r="D76">
        <v>89.5</v>
      </c>
      <c r="E76">
        <f>D76/100*40</f>
        <v>35.799999999999997</v>
      </c>
    </row>
    <row r="77" spans="1:5">
      <c r="A77" s="1" t="s">
        <v>3</v>
      </c>
      <c r="B77" s="1">
        <v>20105371</v>
      </c>
      <c r="C77" s="1" t="s">
        <v>61</v>
      </c>
      <c r="D77">
        <v>82</v>
      </c>
      <c r="E77">
        <f>D77/100*40</f>
        <v>32.799999999999997</v>
      </c>
    </row>
    <row r="78" spans="1:5">
      <c r="A78" s="1" t="s">
        <v>3</v>
      </c>
      <c r="B78" s="1">
        <v>20105472</v>
      </c>
      <c r="C78" s="9" t="s">
        <v>7</v>
      </c>
      <c r="D78">
        <v>63</v>
      </c>
      <c r="E78">
        <f>D78/100*40</f>
        <v>25.2</v>
      </c>
    </row>
    <row r="79" spans="1:5">
      <c r="A79" s="1" t="s">
        <v>3</v>
      </c>
      <c r="B79" s="1">
        <v>20105573</v>
      </c>
      <c r="C79" s="1" t="s">
        <v>68</v>
      </c>
      <c r="D79">
        <v>83.5</v>
      </c>
      <c r="E79">
        <f>D79/100*40</f>
        <v>33.4</v>
      </c>
    </row>
    <row r="80" spans="1:5">
      <c r="A80" s="1" t="s">
        <v>3</v>
      </c>
      <c r="B80" s="1">
        <v>20105674</v>
      </c>
      <c r="C80" s="9" t="s">
        <v>14</v>
      </c>
      <c r="D80">
        <v>89.5</v>
      </c>
      <c r="E80">
        <f>D80/100*40</f>
        <v>35.799999999999997</v>
      </c>
    </row>
    <row r="81" spans="1:5">
      <c r="A81" s="1" t="s">
        <v>3</v>
      </c>
      <c r="B81" s="6">
        <v>20110446</v>
      </c>
      <c r="C81" s="1" t="s">
        <v>100</v>
      </c>
      <c r="D81">
        <v>100</v>
      </c>
      <c r="E81">
        <f>D81/100*40</f>
        <v>40</v>
      </c>
    </row>
    <row r="82" spans="1:5">
      <c r="A82" s="1" t="s">
        <v>3</v>
      </c>
      <c r="B82" s="6">
        <v>20110437</v>
      </c>
      <c r="C82" s="1" t="s">
        <v>91</v>
      </c>
      <c r="D82">
        <v>64</v>
      </c>
      <c r="E82">
        <f>D82/100*40</f>
        <v>25.6</v>
      </c>
    </row>
    <row r="83" spans="1:5">
      <c r="A83" s="1" t="s">
        <v>3</v>
      </c>
      <c r="B83" s="6">
        <v>20110453</v>
      </c>
      <c r="C83" s="1" t="s">
        <v>107</v>
      </c>
      <c r="D83">
        <v>84</v>
      </c>
      <c r="E83">
        <f>D83/100*40</f>
        <v>33.6</v>
      </c>
    </row>
    <row r="84" spans="1:5">
      <c r="A84" s="1" t="s">
        <v>3</v>
      </c>
      <c r="B84" s="6">
        <v>20110465</v>
      </c>
      <c r="C84" s="1" t="s">
        <v>119</v>
      </c>
      <c r="D84">
        <v>88</v>
      </c>
      <c r="E84">
        <f>D84/100*40</f>
        <v>35.200000000000003</v>
      </c>
    </row>
    <row r="85" spans="1:5">
      <c r="A85" s="1" t="s">
        <v>3</v>
      </c>
      <c r="B85" s="1">
        <v>20105775</v>
      </c>
      <c r="C85" s="1" t="s">
        <v>41</v>
      </c>
      <c r="D85">
        <v>84.5</v>
      </c>
      <c r="E85">
        <f>D85/100*40</f>
        <v>33.799999999999997</v>
      </c>
    </row>
    <row r="86" spans="1:5">
      <c r="A86" s="1" t="s">
        <v>3</v>
      </c>
      <c r="B86" s="1">
        <v>20105876</v>
      </c>
      <c r="C86" s="1" t="s">
        <v>42</v>
      </c>
      <c r="D86">
        <v>91</v>
      </c>
      <c r="E86">
        <f>D86/100*40</f>
        <v>36.4</v>
      </c>
    </row>
    <row r="87" spans="1:5">
      <c r="A87" s="1" t="s">
        <v>3</v>
      </c>
      <c r="B87" s="6">
        <v>20110461</v>
      </c>
      <c r="C87" s="1" t="s">
        <v>115</v>
      </c>
      <c r="D87">
        <v>64</v>
      </c>
      <c r="E87">
        <f>D87/100*40</f>
        <v>25.6</v>
      </c>
    </row>
    <row r="88" spans="1:5">
      <c r="A88" s="1" t="s">
        <v>3</v>
      </c>
      <c r="B88" s="1">
        <v>20105977</v>
      </c>
      <c r="C88" s="9" t="s">
        <v>9</v>
      </c>
      <c r="D88">
        <v>90</v>
      </c>
      <c r="E88">
        <f>D88/100*40</f>
        <v>36</v>
      </c>
    </row>
    <row r="89" spans="1:5">
      <c r="A89" s="1" t="s">
        <v>3</v>
      </c>
      <c r="B89" s="6">
        <v>20110441</v>
      </c>
      <c r="C89" s="1" t="s">
        <v>95</v>
      </c>
      <c r="D89">
        <v>100</v>
      </c>
      <c r="E89">
        <f>D89/100*40</f>
        <v>40</v>
      </c>
    </row>
    <row r="90" spans="1:5">
      <c r="A90" s="1" t="s">
        <v>3</v>
      </c>
      <c r="B90" s="1">
        <v>20106078</v>
      </c>
      <c r="C90" s="1" t="s">
        <v>39</v>
      </c>
      <c r="D90">
        <v>78</v>
      </c>
      <c r="E90">
        <f>D90/100*40</f>
        <v>31.200000000000003</v>
      </c>
    </row>
    <row r="91" spans="1:5">
      <c r="A91" s="1" t="s">
        <v>3</v>
      </c>
      <c r="B91" s="1">
        <v>20106179</v>
      </c>
      <c r="C91" s="1" t="s">
        <v>36</v>
      </c>
      <c r="D91">
        <v>80.5</v>
      </c>
      <c r="E91">
        <f>D91/100*40</f>
        <v>32.200000000000003</v>
      </c>
    </row>
    <row r="92" spans="1:5">
      <c r="A92" s="1" t="s">
        <v>3</v>
      </c>
      <c r="B92" s="6">
        <v>20110456</v>
      </c>
      <c r="C92" s="1" t="s">
        <v>110</v>
      </c>
      <c r="D92">
        <v>88</v>
      </c>
      <c r="E92">
        <f>D92/100*40</f>
        <v>35.200000000000003</v>
      </c>
    </row>
    <row r="93" spans="1:5">
      <c r="A93" s="1" t="s">
        <v>3</v>
      </c>
      <c r="B93" s="1">
        <v>20106280</v>
      </c>
      <c r="C93" s="9" t="s">
        <v>5</v>
      </c>
      <c r="D93">
        <v>84</v>
      </c>
      <c r="E93">
        <f>D93/100*40</f>
        <v>33.6</v>
      </c>
    </row>
    <row r="94" spans="1:5">
      <c r="A94" s="1" t="s">
        <v>3</v>
      </c>
      <c r="B94" s="6">
        <v>20110462</v>
      </c>
      <c r="C94" s="1" t="s">
        <v>116</v>
      </c>
      <c r="D94">
        <v>64</v>
      </c>
      <c r="E94">
        <f>D94/100*40</f>
        <v>25.6</v>
      </c>
    </row>
    <row r="95" spans="1:5">
      <c r="A95" s="1" t="s">
        <v>3</v>
      </c>
      <c r="B95" s="6">
        <v>20110447</v>
      </c>
      <c r="C95" s="1" t="s">
        <v>101</v>
      </c>
      <c r="D95">
        <v>60</v>
      </c>
      <c r="E95">
        <f>D95/100*40</f>
        <v>24</v>
      </c>
    </row>
    <row r="96" spans="1:5">
      <c r="A96" s="1" t="s">
        <v>3</v>
      </c>
      <c r="B96" s="6">
        <v>20110455</v>
      </c>
      <c r="C96" s="1" t="s">
        <v>109</v>
      </c>
      <c r="D96">
        <v>84</v>
      </c>
      <c r="E96">
        <f>D96/100*40</f>
        <v>33.6</v>
      </c>
    </row>
    <row r="97" spans="1:5">
      <c r="A97" s="1" t="s">
        <v>3</v>
      </c>
      <c r="B97" s="1">
        <v>20106381</v>
      </c>
      <c r="C97" s="1" t="s">
        <v>43</v>
      </c>
      <c r="D97">
        <v>88</v>
      </c>
      <c r="E97">
        <f>D97/100*40</f>
        <v>35.200000000000003</v>
      </c>
    </row>
    <row r="98" spans="1:5">
      <c r="A98" s="1" t="s">
        <v>3</v>
      </c>
      <c r="B98" s="1">
        <v>20106482</v>
      </c>
      <c r="C98" s="1" t="s">
        <v>54</v>
      </c>
      <c r="D98">
        <v>84</v>
      </c>
      <c r="E98">
        <f>D98/100*40</f>
        <v>33.6</v>
      </c>
    </row>
    <row r="99" spans="1:5">
      <c r="A99" s="1" t="s">
        <v>3</v>
      </c>
      <c r="B99" s="1">
        <v>20106583</v>
      </c>
      <c r="C99" s="9" t="s">
        <v>8</v>
      </c>
      <c r="D99">
        <v>93</v>
      </c>
      <c r="E99">
        <f>D99/100*40</f>
        <v>37.200000000000003</v>
      </c>
    </row>
    <row r="100" spans="1:5">
      <c r="A100" s="1" t="s">
        <v>3</v>
      </c>
      <c r="B100" s="1">
        <v>20106684</v>
      </c>
      <c r="C100" s="1" t="s">
        <v>57</v>
      </c>
      <c r="D100">
        <v>93</v>
      </c>
      <c r="E100">
        <f>D100/100*40</f>
        <v>37.200000000000003</v>
      </c>
    </row>
    <row r="101" spans="1:5">
      <c r="A101" s="1" t="s">
        <v>3</v>
      </c>
      <c r="B101" s="1">
        <v>20100119</v>
      </c>
      <c r="C101" s="1" t="s">
        <v>50</v>
      </c>
      <c r="D101">
        <v>88.5</v>
      </c>
      <c r="E101">
        <f>D101/100*40</f>
        <v>35.4</v>
      </c>
    </row>
    <row r="103" spans="1:5">
      <c r="D103" s="11" t="s">
        <v>84</v>
      </c>
      <c r="E103" s="12">
        <f>MIN(E2:E101)</f>
        <v>24</v>
      </c>
    </row>
    <row r="104" spans="1:5">
      <c r="D104" s="11" t="s">
        <v>85</v>
      </c>
      <c r="E104" s="12">
        <f>MAX(E2:E101)</f>
        <v>40</v>
      </c>
    </row>
    <row r="105" spans="1:5">
      <c r="D105" s="11" t="s">
        <v>82</v>
      </c>
      <c r="E105" s="12">
        <f>AVERAGE(E2:E101)</f>
        <v>32.739999999999981</v>
      </c>
    </row>
    <row r="106" spans="1:5">
      <c r="D106" s="11" t="s">
        <v>83</v>
      </c>
      <c r="E106" s="12">
        <f>STDEV(E2:E101)</f>
        <v>3.8654648079913061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Quiz</vt:lpstr>
      <vt:lpstr>Midterm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Kwok</dc:creator>
  <cp:lastModifiedBy>NG, Ka Wai Tommy</cp:lastModifiedBy>
  <dcterms:created xsi:type="dcterms:W3CDTF">2017-08-06T04:40:18Z</dcterms:created>
  <dcterms:modified xsi:type="dcterms:W3CDTF">2021-11-22T13:43:19Z</dcterms:modified>
</cp:coreProperties>
</file>