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ASUniversityEdition\myfolders\Linear Regression in SAS\"/>
    </mc:Choice>
  </mc:AlternateContent>
  <bookViews>
    <workbookView xWindow="0" yWindow="0" windowWidth="20490" windowHeight="8340" activeTab="1"/>
  </bookViews>
  <sheets>
    <sheet name="Sheet1" sheetId="1" r:id="rId1"/>
    <sheet name="Sheet2" sheetId="2" r:id="rId2"/>
  </sheets>
  <definedNames>
    <definedName name="results" localSheetId="1">Sheet2!$A$1:$N$42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3" i="1"/>
  <c r="D24" i="1"/>
  <c r="D25" i="1"/>
  <c r="D26" i="1"/>
  <c r="D27" i="1"/>
  <c r="D28" i="1"/>
  <c r="D29" i="1"/>
  <c r="D30" i="1"/>
  <c r="D31" i="1"/>
  <c r="D32" i="1"/>
  <c r="D21" i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4" i="1"/>
  <c r="O4" i="1" s="1"/>
  <c r="M15" i="1"/>
  <c r="M5" i="1"/>
  <c r="M6" i="1"/>
  <c r="M7" i="1"/>
  <c r="M8" i="1"/>
  <c r="M9" i="1"/>
  <c r="M10" i="1"/>
  <c r="M11" i="1"/>
  <c r="M12" i="1"/>
  <c r="M13" i="1"/>
  <c r="M14" i="1"/>
  <c r="M4" i="1"/>
</calcChain>
</file>

<file path=xl/connections.xml><?xml version="1.0" encoding="utf-8"?>
<connections xmlns="http://schemas.openxmlformats.org/spreadsheetml/2006/main">
  <connection id="1" name="Connection" type="4" refreshedVersion="5" background="1" saveData="1">
    <webPr sourceData="1" parsePre="1" consecutive="1" xl2000="1" url="http://192.168.150.129/SASStudio/36/sasexec/submissions/7fb26eac-c023-44d6-9b0c-a28f0e8363d4/results" htmlTables="1" htmlFormat="all">
      <tables count="1">
        <x v="3"/>
      </tables>
    </webPr>
  </connection>
</connections>
</file>

<file path=xl/sharedStrings.xml><?xml version="1.0" encoding="utf-8"?>
<sst xmlns="http://schemas.openxmlformats.org/spreadsheetml/2006/main" count="73" uniqueCount="32">
  <si>
    <t>The MEANS Procedure</t>
  </si>
  <si>
    <t>Variable</t>
  </si>
  <si>
    <t>N</t>
  </si>
  <si>
    <t>N Miss</t>
  </si>
  <si>
    <t>Mean</t>
  </si>
  <si>
    <t>Std Dev</t>
  </si>
  <si>
    <t>Minimum</t>
  </si>
  <si>
    <t>1st Pctl</t>
  </si>
  <si>
    <t>25th Pctl</t>
  </si>
  <si>
    <t>50th Pctl</t>
  </si>
  <si>
    <t>95th Pctl</t>
  </si>
  <si>
    <t>99th Pctl</t>
  </si>
  <si>
    <t>Maximum</t>
  </si>
  <si>
    <t>Sales_in_thousands</t>
  </si>
  <si>
    <t>__year_resale_value</t>
  </si>
  <si>
    <t>Price_in_thousands</t>
  </si>
  <si>
    <t>Engine_size</t>
  </si>
  <si>
    <t>Horsepower</t>
  </si>
  <si>
    <t>Wheelbase</t>
  </si>
  <si>
    <t>Width</t>
  </si>
  <si>
    <t>Length</t>
  </si>
  <si>
    <t>Curb_weight</t>
  </si>
  <si>
    <t>Fuel_capacity</t>
  </si>
  <si>
    <t>Fuel_efficiency</t>
  </si>
  <si>
    <t>Vehicle_Dummy</t>
  </si>
  <si>
    <t>Power_perf_factor</t>
  </si>
  <si>
    <t>ln_sales</t>
  </si>
  <si>
    <t>LL</t>
  </si>
  <si>
    <t>UL</t>
  </si>
  <si>
    <t>ln_sales_in_thousands</t>
  </si>
  <si>
    <t>Pearson Correlation Coefficients</t>
  </si>
  <si>
    <t>Number of Observations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</si>
</sst>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112277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FBFE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C1C1C1"/>
      </right>
      <top/>
      <bottom/>
      <diagonal/>
    </border>
    <border>
      <left style="medium">
        <color rgb="FFC1C1C1"/>
      </left>
      <right style="medium">
        <color rgb="FFB0B7BB"/>
      </right>
      <top style="medium">
        <color rgb="FFC1C1C1"/>
      </top>
      <bottom style="medium">
        <color rgb="FFB0B7BB"/>
      </bottom>
      <diagonal/>
    </border>
    <border>
      <left/>
      <right style="medium">
        <color rgb="FFB0B7BB"/>
      </right>
      <top style="medium">
        <color rgb="FFC1C1C1"/>
      </top>
      <bottom style="medium">
        <color rgb="FFB0B7BB"/>
      </bottom>
      <diagonal/>
    </border>
    <border>
      <left/>
      <right/>
      <top style="medium">
        <color rgb="FFC1C1C1"/>
      </top>
      <bottom style="medium">
        <color rgb="FFB0B7BB"/>
      </bottom>
      <diagonal/>
    </border>
    <border>
      <left style="medium">
        <color rgb="FFC1C1C1"/>
      </left>
      <right style="medium">
        <color rgb="FFC1C1C1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right" wrapText="1"/>
    </xf>
    <xf numFmtId="0" fontId="2" fillId="2" borderId="4" xfId="0" applyFont="1" applyFill="1" applyBorder="1" applyAlignment="1">
      <alignment horizontal="right" wrapText="1"/>
    </xf>
    <xf numFmtId="0" fontId="3" fillId="3" borderId="5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horizontal="left" vertical="top" wrapText="1" indent="1"/>
    </xf>
    <xf numFmtId="0" fontId="2" fillId="2" borderId="2" xfId="0" applyFont="1" applyFill="1" applyBorder="1" applyAlignment="1">
      <alignment horizontal="left" vertical="top" wrapText="1" indent="1"/>
    </xf>
    <xf numFmtId="0" fontId="2" fillId="2" borderId="3" xfId="0" applyFont="1" applyFill="1" applyBorder="1" applyAlignment="1">
      <alignment horizontal="left" vertical="top" wrapText="1" indent="1"/>
    </xf>
    <xf numFmtId="0" fontId="2" fillId="2" borderId="4" xfId="0" applyFont="1" applyFill="1" applyBorder="1" applyAlignment="1">
      <alignment horizontal="left" vertical="top" wrapText="1" indent="1"/>
    </xf>
    <xf numFmtId="0" fontId="2" fillId="2" borderId="0" xfId="0" applyFont="1" applyFill="1" applyBorder="1" applyAlignment="1">
      <alignment horizontal="left" vertical="top" wrapText="1" indent="1"/>
    </xf>
    <xf numFmtId="0" fontId="3" fillId="3" borderId="5" xfId="0" applyFont="1" applyFill="1" applyBorder="1" applyAlignment="1">
      <alignment horizontal="left" vertical="top" wrapText="1" indent="1"/>
    </xf>
    <xf numFmtId="0" fontId="3" fillId="3" borderId="0" xfId="0" applyFont="1" applyFill="1" applyBorder="1" applyAlignment="1">
      <alignment horizontal="left" vertical="top" wrapText="1" inden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indent="1"/>
    </xf>
    <xf numFmtId="0" fontId="5" fillId="4" borderId="0" xfId="0" applyFont="1" applyFill="1" applyAlignment="1">
      <alignment horizontal="left" vertical="center" wrapText="1"/>
    </xf>
    <xf numFmtId="0" fontId="5" fillId="4" borderId="0" xfId="0" applyFont="1" applyFill="1" applyAlignment="1">
      <alignment horizontal="left" vertical="center" wrapText="1"/>
    </xf>
    <xf numFmtId="0" fontId="4" fillId="4" borderId="0" xfId="0" applyFont="1" applyFill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6" fillId="4" borderId="0" xfId="0" applyFont="1" applyFill="1" applyAlignment="1">
      <alignment horizontal="left" vertical="center" wrapText="1"/>
    </xf>
    <xf numFmtId="0" fontId="7" fillId="4" borderId="0" xfId="0" applyFont="1" applyFill="1" applyAlignment="1">
      <alignment horizontal="left" vertical="center" wrapText="1"/>
    </xf>
    <xf numFmtId="0" fontId="1" fillId="4" borderId="0" xfId="0" applyFont="1" applyFill="1" applyAlignment="1">
      <alignment horizontal="left" vertical="center" wrapText="1"/>
    </xf>
    <xf numFmtId="0" fontId="8" fillId="5" borderId="0" xfId="0" applyFont="1" applyFill="1" applyAlignment="1">
      <alignment horizontal="left" vertical="center" wrapText="1"/>
    </xf>
    <xf numFmtId="0" fontId="9" fillId="5" borderId="0" xfId="0" applyFont="1" applyFill="1" applyAlignment="1">
      <alignment horizontal="left" vertical="center" wrapText="1"/>
    </xf>
    <xf numFmtId="0" fontId="10" fillId="5" borderId="0" xfId="0" applyFont="1" applyFill="1" applyAlignment="1">
      <alignment horizontal="left" vertical="center" wrapText="1"/>
    </xf>
    <xf numFmtId="0" fontId="5" fillId="5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results" preserveFormatting="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opLeftCell="A17" workbookViewId="0">
      <selection activeCell="A39" sqref="A39"/>
    </sheetView>
  </sheetViews>
  <sheetFormatPr defaultRowHeight="15" x14ac:dyDescent="0.25"/>
  <cols>
    <col min="1" max="1" width="16.140625" customWidth="1"/>
    <col min="2" max="2" width="9.140625" customWidth="1"/>
    <col min="3" max="3" width="8.5703125" customWidth="1"/>
    <col min="4" max="4" width="14.7109375" customWidth="1"/>
    <col min="5" max="5" width="14.5703125" customWidth="1"/>
    <col min="6" max="6" width="11.5703125" customWidth="1"/>
    <col min="7" max="7" width="12" customWidth="1"/>
    <col min="8" max="8" width="12.7109375" customWidth="1"/>
    <col min="9" max="9" width="13.140625" customWidth="1"/>
    <col min="10" max="10" width="12.28515625" customWidth="1"/>
    <col min="11" max="11" width="12.7109375" customWidth="1"/>
    <col min="12" max="12" width="12.5703125" customWidth="1"/>
    <col min="13" max="13" width="12.28515625" customWidth="1"/>
    <col min="14" max="14" width="13.28515625" customWidth="1"/>
    <col min="15" max="15" width="25.85546875" customWidth="1"/>
  </cols>
  <sheetData>
    <row r="1" spans="1:15" x14ac:dyDescent="0.25">
      <c r="A1" s="2" t="s">
        <v>0</v>
      </c>
    </row>
    <row r="2" spans="1:15" ht="15.75" thickBot="1" x14ac:dyDescent="0.3">
      <c r="A2" s="1"/>
    </row>
    <row r="3" spans="1:15" ht="15.75" thickBot="1" x14ac:dyDescent="0.3">
      <c r="A3" s="10" t="s">
        <v>1</v>
      </c>
      <c r="B3" s="11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1" t="s">
        <v>10</v>
      </c>
      <c r="K3" s="11" t="s">
        <v>11</v>
      </c>
      <c r="L3" s="12" t="s">
        <v>12</v>
      </c>
      <c r="M3" s="13" t="s">
        <v>27</v>
      </c>
      <c r="N3" s="13" t="s">
        <v>28</v>
      </c>
    </row>
    <row r="4" spans="1:15" ht="25.5" x14ac:dyDescent="0.25">
      <c r="A4" s="14" t="s">
        <v>13</v>
      </c>
      <c r="B4" s="9">
        <v>157</v>
      </c>
      <c r="C4" s="9">
        <v>0</v>
      </c>
      <c r="D4" s="9">
        <v>52.998076400000002</v>
      </c>
      <c r="E4" s="9">
        <v>68.029421999999997</v>
      </c>
      <c r="F4" s="9">
        <v>0.11</v>
      </c>
      <c r="G4" s="9">
        <v>0.91600000000000004</v>
      </c>
      <c r="H4" s="9">
        <v>14.114000000000001</v>
      </c>
      <c r="I4" s="9">
        <v>29.45</v>
      </c>
      <c r="J4" s="9">
        <v>199.685</v>
      </c>
      <c r="K4" s="9">
        <v>276.74700000000001</v>
      </c>
      <c r="L4" s="15">
        <v>540.56100000000004</v>
      </c>
      <c r="M4" s="16">
        <f>D4-3*E4</f>
        <v>-151.09018959999997</v>
      </c>
      <c r="N4" s="17">
        <f>D4+3*E4</f>
        <v>257.08634239999998</v>
      </c>
      <c r="O4" t="str">
        <f>"if "&amp;A4&amp;" &gt; " &amp;N4 &amp;" Then "&amp;A4 &amp;" = " &amp;N4 &amp;";"</f>
        <v>if Sales_in_thousands &gt; 257.0863424 Then Sales_in_thousands = 257.0863424;</v>
      </c>
    </row>
    <row r="5" spans="1:15" ht="25.5" x14ac:dyDescent="0.25">
      <c r="A5" s="14" t="s">
        <v>14</v>
      </c>
      <c r="B5" s="9">
        <v>121</v>
      </c>
      <c r="C5" s="9">
        <v>36</v>
      </c>
      <c r="D5" s="9">
        <v>18.072975199999998</v>
      </c>
      <c r="E5" s="9">
        <v>11.453384099999999</v>
      </c>
      <c r="F5" s="9">
        <v>5.16</v>
      </c>
      <c r="G5" s="9">
        <v>5.86</v>
      </c>
      <c r="H5" s="9">
        <v>11.26</v>
      </c>
      <c r="I5" s="9">
        <v>14.18</v>
      </c>
      <c r="J5" s="9">
        <v>41.25</v>
      </c>
      <c r="K5" s="9">
        <v>60.625</v>
      </c>
      <c r="L5" s="15">
        <v>67.55</v>
      </c>
      <c r="M5" s="16">
        <f t="shared" ref="M5:M15" si="0">D5-3*E5</f>
        <v>-16.287177099999997</v>
      </c>
      <c r="N5" s="17">
        <f t="shared" ref="N5:N15" si="1">D5+3*E5</f>
        <v>52.433127499999998</v>
      </c>
      <c r="O5" t="str">
        <f t="shared" ref="O5:O15" si="2">"if "&amp;A5&amp;" &gt; " &amp;N5 &amp;" Then "&amp;A5 &amp;" = " &amp;N5 &amp;";"</f>
        <v>if __year_resale_value &gt; 52.4331275 Then __year_resale_value = 52.4331275;</v>
      </c>
    </row>
    <row r="6" spans="1:15" ht="25.5" x14ac:dyDescent="0.25">
      <c r="A6" s="14" t="s">
        <v>15</v>
      </c>
      <c r="B6" s="9">
        <v>155</v>
      </c>
      <c r="C6" s="9">
        <v>2</v>
      </c>
      <c r="D6" s="9">
        <v>27.3907548</v>
      </c>
      <c r="E6" s="9">
        <v>14.351653199999999</v>
      </c>
      <c r="F6" s="9">
        <v>9.2349999999999994</v>
      </c>
      <c r="G6" s="9">
        <v>9.6989999999999998</v>
      </c>
      <c r="H6" s="9">
        <v>17.89</v>
      </c>
      <c r="I6" s="9">
        <v>22.798999999999999</v>
      </c>
      <c r="J6" s="9">
        <v>60.104999999999997</v>
      </c>
      <c r="K6" s="9">
        <v>82.6</v>
      </c>
      <c r="L6" s="15">
        <v>85.5</v>
      </c>
      <c r="M6" s="16">
        <f t="shared" si="0"/>
        <v>-15.664204799999997</v>
      </c>
      <c r="N6" s="17">
        <f t="shared" si="1"/>
        <v>70.4457144</v>
      </c>
      <c r="O6" t="str">
        <f t="shared" si="2"/>
        <v>if Price_in_thousands &gt; 70.4457144 Then Price_in_thousands = 70.4457144;</v>
      </c>
    </row>
    <row r="7" spans="1:15" x14ac:dyDescent="0.25">
      <c r="A7" s="14" t="s">
        <v>16</v>
      </c>
      <c r="B7" s="9">
        <v>156</v>
      </c>
      <c r="C7" s="9">
        <v>1</v>
      </c>
      <c r="D7" s="9">
        <v>3.0608974</v>
      </c>
      <c r="E7" s="9">
        <v>1.0446530000000001</v>
      </c>
      <c r="F7" s="9">
        <v>1</v>
      </c>
      <c r="G7" s="9">
        <v>1.5</v>
      </c>
      <c r="H7" s="9">
        <v>2.2999999999999998</v>
      </c>
      <c r="I7" s="9">
        <v>3</v>
      </c>
      <c r="J7" s="9">
        <v>5</v>
      </c>
      <c r="K7" s="9">
        <v>5.7</v>
      </c>
      <c r="L7" s="15">
        <v>8</v>
      </c>
      <c r="M7" s="16">
        <f t="shared" si="0"/>
        <v>-7.3061599999999949E-2</v>
      </c>
      <c r="N7" s="17">
        <f t="shared" si="1"/>
        <v>6.1948563999999999</v>
      </c>
      <c r="O7" t="str">
        <f t="shared" si="2"/>
        <v>if Engine_size &gt; 6.1948564 Then Engine_size = 6.1948564;</v>
      </c>
    </row>
    <row r="8" spans="1:15" x14ac:dyDescent="0.25">
      <c r="A8" s="14" t="s">
        <v>17</v>
      </c>
      <c r="B8" s="9">
        <v>156</v>
      </c>
      <c r="C8" s="9">
        <v>1</v>
      </c>
      <c r="D8" s="9">
        <v>185.94871789999999</v>
      </c>
      <c r="E8" s="9">
        <v>56.700320900000001</v>
      </c>
      <c r="F8" s="9">
        <v>55</v>
      </c>
      <c r="G8" s="9">
        <v>92</v>
      </c>
      <c r="H8" s="9">
        <v>149</v>
      </c>
      <c r="I8" s="9">
        <v>177.5</v>
      </c>
      <c r="J8" s="9">
        <v>300</v>
      </c>
      <c r="K8" s="9">
        <v>345</v>
      </c>
      <c r="L8" s="15">
        <v>450</v>
      </c>
      <c r="M8" s="16">
        <f t="shared" si="0"/>
        <v>15.847755199999995</v>
      </c>
      <c r="N8" s="17">
        <f t="shared" si="1"/>
        <v>356.04968059999999</v>
      </c>
      <c r="O8" t="str">
        <f t="shared" si="2"/>
        <v>if Horsepower &gt; 356.0496806 Then Horsepower = 356.0496806;</v>
      </c>
    </row>
    <row r="9" spans="1:15" x14ac:dyDescent="0.25">
      <c r="A9" s="14" t="s">
        <v>18</v>
      </c>
      <c r="B9" s="9">
        <v>156</v>
      </c>
      <c r="C9" s="9">
        <v>1</v>
      </c>
      <c r="D9" s="9">
        <v>107.4871795</v>
      </c>
      <c r="E9" s="9">
        <v>7.6413029999999997</v>
      </c>
      <c r="F9" s="9">
        <v>92.6</v>
      </c>
      <c r="G9" s="9">
        <v>92.6</v>
      </c>
      <c r="H9" s="9">
        <v>103</v>
      </c>
      <c r="I9" s="9">
        <v>107</v>
      </c>
      <c r="J9" s="9">
        <v>120</v>
      </c>
      <c r="K9" s="9">
        <v>138.5</v>
      </c>
      <c r="L9" s="15">
        <v>138.69999999999999</v>
      </c>
      <c r="M9" s="16">
        <f t="shared" si="0"/>
        <v>84.563270500000002</v>
      </c>
      <c r="N9" s="17">
        <f t="shared" si="1"/>
        <v>130.41108850000001</v>
      </c>
      <c r="O9" t="str">
        <f t="shared" si="2"/>
        <v>if Wheelbase &gt; 130.4110885 Then Wheelbase = 130.4110885;</v>
      </c>
    </row>
    <row r="10" spans="1:15" x14ac:dyDescent="0.25">
      <c r="A10" s="14" t="s">
        <v>19</v>
      </c>
      <c r="B10" s="9">
        <v>156</v>
      </c>
      <c r="C10" s="9">
        <v>1</v>
      </c>
      <c r="D10" s="9">
        <v>71.150000000000006</v>
      </c>
      <c r="E10" s="9">
        <v>3.4518719</v>
      </c>
      <c r="F10" s="9">
        <v>62.6</v>
      </c>
      <c r="G10" s="9">
        <v>65.7</v>
      </c>
      <c r="H10" s="9">
        <v>68.400000000000006</v>
      </c>
      <c r="I10" s="9">
        <v>70.55</v>
      </c>
      <c r="J10" s="9">
        <v>78.2</v>
      </c>
      <c r="K10" s="9">
        <v>79.3</v>
      </c>
      <c r="L10" s="15">
        <v>79.900000000000006</v>
      </c>
      <c r="M10" s="16">
        <f t="shared" si="0"/>
        <v>60.794384300000004</v>
      </c>
      <c r="N10" s="17">
        <f t="shared" si="1"/>
        <v>81.505615700000007</v>
      </c>
      <c r="O10" t="str">
        <f t="shared" si="2"/>
        <v>if Width &gt; 81.5056157 Then Width = 81.5056157;</v>
      </c>
    </row>
    <row r="11" spans="1:15" x14ac:dyDescent="0.25">
      <c r="A11" s="14" t="s">
        <v>20</v>
      </c>
      <c r="B11" s="9">
        <v>156</v>
      </c>
      <c r="C11" s="9">
        <v>1</v>
      </c>
      <c r="D11" s="9">
        <v>187.3435897</v>
      </c>
      <c r="E11" s="9">
        <v>13.4317543</v>
      </c>
      <c r="F11" s="9">
        <v>149.4</v>
      </c>
      <c r="G11" s="9">
        <v>152</v>
      </c>
      <c r="H11" s="9">
        <v>177.55</v>
      </c>
      <c r="I11" s="9">
        <v>187.9</v>
      </c>
      <c r="J11" s="9">
        <v>208.5</v>
      </c>
      <c r="K11" s="9">
        <v>224.2</v>
      </c>
      <c r="L11" s="15">
        <v>224.5</v>
      </c>
      <c r="M11" s="16">
        <f t="shared" si="0"/>
        <v>147.04832679999998</v>
      </c>
      <c r="N11" s="17">
        <f t="shared" si="1"/>
        <v>227.63885260000001</v>
      </c>
      <c r="O11" t="str">
        <f t="shared" si="2"/>
        <v>if Length &gt; 227.6388526 Then Length = 227.6388526;</v>
      </c>
    </row>
    <row r="12" spans="1:15" x14ac:dyDescent="0.25">
      <c r="A12" s="14" t="s">
        <v>21</v>
      </c>
      <c r="B12" s="9">
        <v>155</v>
      </c>
      <c r="C12" s="9">
        <v>2</v>
      </c>
      <c r="D12" s="9">
        <v>3.3780258000000001</v>
      </c>
      <c r="E12" s="9">
        <v>0.6305016</v>
      </c>
      <c r="F12" s="9">
        <v>1.895</v>
      </c>
      <c r="G12" s="9">
        <v>2.2400000000000002</v>
      </c>
      <c r="H12" s="9">
        <v>2.9670000000000001</v>
      </c>
      <c r="I12" s="9">
        <v>3.3420000000000001</v>
      </c>
      <c r="J12" s="9">
        <v>4.3940000000000001</v>
      </c>
      <c r="K12" s="9">
        <v>5.4009999999999998</v>
      </c>
      <c r="L12" s="15">
        <v>5.5720000000000001</v>
      </c>
      <c r="M12" s="16">
        <f t="shared" si="0"/>
        <v>1.4865210000000002</v>
      </c>
      <c r="N12" s="17">
        <f t="shared" si="1"/>
        <v>5.2695305999999995</v>
      </c>
      <c r="O12" t="str">
        <f t="shared" si="2"/>
        <v>if Curb_weight &gt; 5.2695306 Then Curb_weight = 5.2695306;</v>
      </c>
    </row>
    <row r="13" spans="1:15" x14ac:dyDescent="0.25">
      <c r="A13" s="14" t="s">
        <v>22</v>
      </c>
      <c r="B13" s="9">
        <v>156</v>
      </c>
      <c r="C13" s="9">
        <v>1</v>
      </c>
      <c r="D13" s="9">
        <v>17.951923099999998</v>
      </c>
      <c r="E13" s="9">
        <v>3.8879212999999999</v>
      </c>
      <c r="F13" s="9">
        <v>10.3</v>
      </c>
      <c r="G13" s="9">
        <v>11.9</v>
      </c>
      <c r="H13" s="9">
        <v>15.8</v>
      </c>
      <c r="I13" s="9">
        <v>17.2</v>
      </c>
      <c r="J13" s="9">
        <v>25.4</v>
      </c>
      <c r="K13" s="9">
        <v>32</v>
      </c>
      <c r="L13" s="15">
        <v>32</v>
      </c>
      <c r="M13" s="16">
        <f t="shared" si="0"/>
        <v>6.2881591999999991</v>
      </c>
      <c r="N13" s="17">
        <f t="shared" si="1"/>
        <v>29.615686999999998</v>
      </c>
      <c r="O13" t="str">
        <f t="shared" si="2"/>
        <v>if Fuel_capacity &gt; 29.615687 Then Fuel_capacity = 29.615687;</v>
      </c>
    </row>
    <row r="14" spans="1:15" x14ac:dyDescent="0.25">
      <c r="A14" s="14" t="s">
        <v>23</v>
      </c>
      <c r="B14" s="9">
        <v>154</v>
      </c>
      <c r="C14" s="9">
        <v>3</v>
      </c>
      <c r="D14" s="9">
        <v>23.844155799999999</v>
      </c>
      <c r="E14" s="9">
        <v>4.2827055999999999</v>
      </c>
      <c r="F14" s="9">
        <v>15</v>
      </c>
      <c r="G14" s="9">
        <v>15</v>
      </c>
      <c r="H14" s="9">
        <v>21</v>
      </c>
      <c r="I14" s="9">
        <v>24</v>
      </c>
      <c r="J14" s="9">
        <v>31</v>
      </c>
      <c r="K14" s="9">
        <v>33</v>
      </c>
      <c r="L14" s="15">
        <v>45</v>
      </c>
      <c r="M14" s="16">
        <f t="shared" si="0"/>
        <v>10.996039</v>
      </c>
      <c r="N14" s="17">
        <f t="shared" si="1"/>
        <v>36.692272599999995</v>
      </c>
      <c r="O14" t="str">
        <f t="shared" si="2"/>
        <v>if Fuel_efficiency &gt; 36.6922726 Then Fuel_efficiency = 36.6922726;</v>
      </c>
    </row>
    <row r="15" spans="1:15" x14ac:dyDescent="0.25">
      <c r="A15" s="14" t="s">
        <v>24</v>
      </c>
      <c r="B15" s="9">
        <v>157</v>
      </c>
      <c r="C15" s="9">
        <v>0</v>
      </c>
      <c r="D15" s="9">
        <v>0.73885350000000005</v>
      </c>
      <c r="E15" s="9">
        <v>0.44066519999999998</v>
      </c>
      <c r="F15" s="9">
        <v>0</v>
      </c>
      <c r="G15" s="9">
        <v>0</v>
      </c>
      <c r="H15" s="9">
        <v>0</v>
      </c>
      <c r="I15" s="9">
        <v>1</v>
      </c>
      <c r="J15" s="9">
        <v>1</v>
      </c>
      <c r="K15" s="9">
        <v>1</v>
      </c>
      <c r="L15" s="15">
        <v>1</v>
      </c>
      <c r="M15" s="16">
        <f t="shared" si="0"/>
        <v>-0.58314209999999989</v>
      </c>
      <c r="N15" s="17">
        <f t="shared" si="1"/>
        <v>2.0608491</v>
      </c>
      <c r="O15" t="str">
        <f t="shared" si="2"/>
        <v>if Vehicle_Dummy &gt; 2.0608491 Then Vehicle_Dummy = 2.0608491;</v>
      </c>
    </row>
    <row r="18" spans="1:4" x14ac:dyDescent="0.25">
      <c r="A18" s="2" t="s">
        <v>0</v>
      </c>
    </row>
    <row r="19" spans="1:4" ht="15.75" thickBot="1" x14ac:dyDescent="0.3">
      <c r="A19" s="1"/>
    </row>
    <row r="20" spans="1:4" ht="15.75" thickBot="1" x14ac:dyDescent="0.3">
      <c r="A20" s="4" t="s">
        <v>1</v>
      </c>
      <c r="B20" s="5" t="s">
        <v>2</v>
      </c>
      <c r="C20" s="6" t="s">
        <v>3</v>
      </c>
    </row>
    <row r="21" spans="1:4" ht="25.5" x14ac:dyDescent="0.25">
      <c r="A21" s="7" t="s">
        <v>13</v>
      </c>
      <c r="B21" s="3">
        <v>157</v>
      </c>
      <c r="C21" s="8">
        <v>0</v>
      </c>
      <c r="D21" t="str">
        <f>"if "&amp;A4 &amp;" = . Then " &amp;A4 &amp;" = " &amp;D4&amp;";"</f>
        <v>if Sales_in_thousands = . Then Sales_in_thousands = 52.9980764;</v>
      </c>
    </row>
    <row r="22" spans="1:4" ht="25.5" x14ac:dyDescent="0.25">
      <c r="A22" s="7" t="s">
        <v>14</v>
      </c>
      <c r="B22" s="3">
        <v>121</v>
      </c>
      <c r="C22" s="8">
        <v>36</v>
      </c>
      <c r="D22" t="str">
        <f t="shared" ref="D22:D32" si="3">"if "&amp;A5 &amp;" = . Then " &amp;A5 &amp;" = " &amp;D5&amp;";"</f>
        <v>if __year_resale_value = . Then __year_resale_value = 18.0729752;</v>
      </c>
    </row>
    <row r="23" spans="1:4" ht="25.5" x14ac:dyDescent="0.25">
      <c r="A23" s="7" t="s">
        <v>15</v>
      </c>
      <c r="B23" s="3">
        <v>155</v>
      </c>
      <c r="C23" s="8">
        <v>2</v>
      </c>
      <c r="D23" t="str">
        <f t="shared" si="3"/>
        <v>if Price_in_thousands = . Then Price_in_thousands = 27.3907548;</v>
      </c>
    </row>
    <row r="24" spans="1:4" x14ac:dyDescent="0.25">
      <c r="A24" s="7" t="s">
        <v>16</v>
      </c>
      <c r="B24" s="3">
        <v>156</v>
      </c>
      <c r="C24" s="8">
        <v>1</v>
      </c>
      <c r="D24" t="str">
        <f t="shared" si="3"/>
        <v>if Engine_size = . Then Engine_size = 3.0608974;</v>
      </c>
    </row>
    <row r="25" spans="1:4" x14ac:dyDescent="0.25">
      <c r="A25" s="7" t="s">
        <v>17</v>
      </c>
      <c r="B25" s="3">
        <v>156</v>
      </c>
      <c r="C25" s="8">
        <v>1</v>
      </c>
      <c r="D25" t="str">
        <f t="shared" si="3"/>
        <v>if Horsepower = . Then Horsepower = 185.9487179;</v>
      </c>
    </row>
    <row r="26" spans="1:4" x14ac:dyDescent="0.25">
      <c r="A26" s="7" t="s">
        <v>18</v>
      </c>
      <c r="B26" s="3">
        <v>156</v>
      </c>
      <c r="C26" s="8">
        <v>1</v>
      </c>
      <c r="D26" t="str">
        <f t="shared" si="3"/>
        <v>if Wheelbase = . Then Wheelbase = 107.4871795;</v>
      </c>
    </row>
    <row r="27" spans="1:4" x14ac:dyDescent="0.25">
      <c r="A27" s="7" t="s">
        <v>19</v>
      </c>
      <c r="B27" s="3">
        <v>156</v>
      </c>
      <c r="C27" s="8">
        <v>1</v>
      </c>
      <c r="D27" t="str">
        <f t="shared" si="3"/>
        <v>if Width = . Then Width = 71.15;</v>
      </c>
    </row>
    <row r="28" spans="1:4" x14ac:dyDescent="0.25">
      <c r="A28" s="7" t="s">
        <v>20</v>
      </c>
      <c r="B28" s="3">
        <v>156</v>
      </c>
      <c r="C28" s="8">
        <v>1</v>
      </c>
      <c r="D28" t="str">
        <f t="shared" si="3"/>
        <v>if Length = . Then Length = 187.3435897;</v>
      </c>
    </row>
    <row r="29" spans="1:4" x14ac:dyDescent="0.25">
      <c r="A29" s="7" t="s">
        <v>21</v>
      </c>
      <c r="B29" s="3">
        <v>155</v>
      </c>
      <c r="C29" s="8">
        <v>2</v>
      </c>
      <c r="D29" t="str">
        <f t="shared" si="3"/>
        <v>if Curb_weight = . Then Curb_weight = 3.3780258;</v>
      </c>
    </row>
    <row r="30" spans="1:4" x14ac:dyDescent="0.25">
      <c r="A30" s="7" t="s">
        <v>22</v>
      </c>
      <c r="B30" s="3">
        <v>156</v>
      </c>
      <c r="C30" s="8">
        <v>1</v>
      </c>
      <c r="D30" t="str">
        <f t="shared" si="3"/>
        <v>if Fuel_capacity = . Then Fuel_capacity = 17.9519231;</v>
      </c>
    </row>
    <row r="31" spans="1:4" x14ac:dyDescent="0.25">
      <c r="A31" s="7" t="s">
        <v>23</v>
      </c>
      <c r="B31" s="3">
        <v>154</v>
      </c>
      <c r="C31" s="8">
        <v>3</v>
      </c>
      <c r="D31" t="str">
        <f t="shared" si="3"/>
        <v>if Fuel_efficiency = . Then Fuel_efficiency = 23.8441558;</v>
      </c>
    </row>
    <row r="32" spans="1:4" x14ac:dyDescent="0.25">
      <c r="A32" s="7" t="s">
        <v>24</v>
      </c>
      <c r="B32" s="3">
        <v>157</v>
      </c>
      <c r="C32" s="8">
        <v>0</v>
      </c>
      <c r="D32" t="str">
        <f t="shared" si="3"/>
        <v>if Vehicle_Dummy = . Then Vehicle_Dummy = 0.7388535;</v>
      </c>
    </row>
    <row r="33" spans="1:3" x14ac:dyDescent="0.25">
      <c r="A33" s="7" t="s">
        <v>25</v>
      </c>
      <c r="B33" s="3">
        <v>155</v>
      </c>
      <c r="C33" s="8">
        <v>2</v>
      </c>
    </row>
    <row r="34" spans="1:3" x14ac:dyDescent="0.25">
      <c r="A34" s="7" t="s">
        <v>26</v>
      </c>
      <c r="B34" s="3">
        <v>157</v>
      </c>
      <c r="C34" s="8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abSelected="1" topLeftCell="A20" workbookViewId="0">
      <selection activeCell="G44" sqref="G44"/>
    </sheetView>
  </sheetViews>
  <sheetFormatPr defaultRowHeight="15" x14ac:dyDescent="0.25"/>
  <cols>
    <col min="1" max="1" width="18.42578125" bestFit="1" customWidth="1"/>
    <col min="2" max="2" width="18.7109375" bestFit="1" customWidth="1"/>
    <col min="3" max="3" width="17.140625" bestFit="1" customWidth="1"/>
    <col min="4" max="4" width="16.42578125" bestFit="1" customWidth="1"/>
    <col min="5" max="5" width="10.5703125" bestFit="1" customWidth="1"/>
    <col min="6" max="6" width="11" bestFit="1" customWidth="1"/>
    <col min="7" max="9" width="10.5703125" bestFit="1" customWidth="1"/>
    <col min="10" max="10" width="11.28515625" bestFit="1" customWidth="1"/>
    <col min="11" max="11" width="11.5703125" bestFit="1" customWidth="1"/>
    <col min="12" max="12" width="12.7109375" bestFit="1" customWidth="1"/>
    <col min="13" max="13" width="14.140625" bestFit="1" customWidth="1"/>
    <col min="14" max="14" width="16.140625" bestFit="1" customWidth="1"/>
  </cols>
  <sheetData>
    <row r="1" spans="1:14" ht="15" customHeight="1" x14ac:dyDescent="0.25">
      <c r="A1" s="18" t="s">
        <v>30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ht="15" customHeight="1" x14ac:dyDescent="0.25">
      <c r="A2" s="18" t="s">
        <v>31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</row>
    <row r="3" spans="1:14" x14ac:dyDescent="0.25">
      <c r="A3" s="19"/>
      <c r="B3" s="19" t="s">
        <v>29</v>
      </c>
      <c r="C3" s="19" t="s">
        <v>14</v>
      </c>
      <c r="D3" s="19" t="s">
        <v>15</v>
      </c>
      <c r="E3" s="19" t="s">
        <v>16</v>
      </c>
      <c r="F3" s="19" t="s">
        <v>17</v>
      </c>
      <c r="G3" s="19" t="s">
        <v>18</v>
      </c>
      <c r="H3" s="19" t="s">
        <v>19</v>
      </c>
      <c r="I3" s="19" t="s">
        <v>20</v>
      </c>
      <c r="J3" s="19" t="s">
        <v>21</v>
      </c>
      <c r="K3" s="19" t="s">
        <v>22</v>
      </c>
      <c r="L3" s="19" t="s">
        <v>23</v>
      </c>
      <c r="M3" s="19" t="s">
        <v>24</v>
      </c>
      <c r="N3" s="19" t="s">
        <v>25</v>
      </c>
    </row>
    <row r="4" spans="1:14" x14ac:dyDescent="0.25">
      <c r="A4" s="18" t="s">
        <v>29</v>
      </c>
      <c r="B4" s="20">
        <v>1</v>
      </c>
      <c r="C4" s="20">
        <v>-0.47139999999999999</v>
      </c>
      <c r="D4" s="20">
        <v>-0.57211999999999996</v>
      </c>
      <c r="E4" s="20">
        <v>-0.12662000000000001</v>
      </c>
      <c r="F4" s="20">
        <v>-0.39595000000000002</v>
      </c>
      <c r="G4" s="20">
        <v>0.26656000000000002</v>
      </c>
      <c r="H4" s="20">
        <v>3.7330000000000002E-2</v>
      </c>
      <c r="I4" s="20">
        <v>0.21021000000000001</v>
      </c>
      <c r="J4" s="20">
        <v>-4.8529999999999997E-2</v>
      </c>
      <c r="K4" s="20">
        <v>-1.9519999999999999E-2</v>
      </c>
      <c r="L4" s="20">
        <v>0.13309000000000001</v>
      </c>
      <c r="M4" s="20">
        <v>-0.27222000000000002</v>
      </c>
      <c r="N4" s="20">
        <v>-0.45347999999999999</v>
      </c>
    </row>
    <row r="5" spans="1:14" x14ac:dyDescent="0.25">
      <c r="A5" s="18"/>
      <c r="B5" s="20">
        <v>157</v>
      </c>
      <c r="C5" s="20">
        <v>157</v>
      </c>
      <c r="D5" s="20">
        <v>157</v>
      </c>
      <c r="E5" s="20">
        <v>157</v>
      </c>
      <c r="F5" s="20">
        <v>157</v>
      </c>
      <c r="G5" s="20">
        <v>157</v>
      </c>
      <c r="H5" s="20">
        <v>157</v>
      </c>
      <c r="I5" s="20">
        <v>157</v>
      </c>
      <c r="J5" s="20">
        <v>157</v>
      </c>
      <c r="K5" s="20">
        <v>157</v>
      </c>
      <c r="L5" s="20">
        <v>157</v>
      </c>
      <c r="M5" s="20">
        <v>157</v>
      </c>
      <c r="N5" s="20">
        <v>155</v>
      </c>
    </row>
    <row r="6" spans="1:14" x14ac:dyDescent="0.25">
      <c r="A6" s="18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</row>
    <row r="7" spans="1:14" x14ac:dyDescent="0.25">
      <c r="A7" s="22" t="s">
        <v>14</v>
      </c>
      <c r="B7" s="23">
        <v>-0.47139999999999999</v>
      </c>
      <c r="C7" s="23">
        <v>1</v>
      </c>
      <c r="D7" s="23">
        <v>0.83860000000000001</v>
      </c>
      <c r="E7" s="23">
        <v>0.46193000000000001</v>
      </c>
      <c r="F7" s="23">
        <v>0.69586999999999999</v>
      </c>
      <c r="G7" s="23">
        <v>-5.2399999999999999E-3</v>
      </c>
      <c r="H7" s="23">
        <v>0.17818999999999999</v>
      </c>
      <c r="I7" s="23">
        <v>4.879E-2</v>
      </c>
      <c r="J7" s="23">
        <v>0.33717999999999998</v>
      </c>
      <c r="K7" s="23">
        <v>0.31542999999999999</v>
      </c>
      <c r="L7" s="23">
        <v>-0.37962000000000001</v>
      </c>
      <c r="M7" s="23">
        <v>7.0290000000000005E-2</v>
      </c>
      <c r="N7" s="23">
        <v>0.75280000000000002</v>
      </c>
    </row>
    <row r="8" spans="1:14" x14ac:dyDescent="0.25">
      <c r="A8" s="22"/>
      <c r="B8" s="23">
        <v>157</v>
      </c>
      <c r="C8" s="23">
        <v>157</v>
      </c>
      <c r="D8" s="23">
        <v>157</v>
      </c>
      <c r="E8" s="23">
        <v>157</v>
      </c>
      <c r="F8" s="23">
        <v>157</v>
      </c>
      <c r="G8" s="23">
        <v>157</v>
      </c>
      <c r="H8" s="23">
        <v>157</v>
      </c>
      <c r="I8" s="23">
        <v>157</v>
      </c>
      <c r="J8" s="23">
        <v>157</v>
      </c>
      <c r="K8" s="23">
        <v>157</v>
      </c>
      <c r="L8" s="23">
        <v>157</v>
      </c>
      <c r="M8" s="23">
        <v>157</v>
      </c>
      <c r="N8" s="23">
        <v>155</v>
      </c>
    </row>
    <row r="9" spans="1:14" x14ac:dyDescent="0.25">
      <c r="A9" s="22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</row>
    <row r="10" spans="1:14" x14ac:dyDescent="0.25">
      <c r="A10" s="18" t="s">
        <v>15</v>
      </c>
      <c r="B10" s="20">
        <v>-0.57211999999999996</v>
      </c>
      <c r="C10" s="20">
        <v>0.83860000000000001</v>
      </c>
      <c r="D10" s="20">
        <v>1</v>
      </c>
      <c r="E10" s="20">
        <v>0.62887000000000004</v>
      </c>
      <c r="F10" s="20">
        <v>0.85489999999999999</v>
      </c>
      <c r="G10" s="20">
        <v>0.13333</v>
      </c>
      <c r="H10" s="20">
        <v>0.34384999999999999</v>
      </c>
      <c r="I10" s="20">
        <v>0.16719000000000001</v>
      </c>
      <c r="J10" s="20">
        <v>0.53896999999999995</v>
      </c>
      <c r="K10" s="20">
        <v>0.44878000000000001</v>
      </c>
      <c r="L10" s="20">
        <v>-0.51592000000000005</v>
      </c>
      <c r="M10" s="20">
        <v>3.6990000000000002E-2</v>
      </c>
      <c r="N10" s="20">
        <v>0.90822999999999998</v>
      </c>
    </row>
    <row r="11" spans="1:14" x14ac:dyDescent="0.25">
      <c r="A11" s="18"/>
      <c r="B11" s="20">
        <v>157</v>
      </c>
      <c r="C11" s="20">
        <v>157</v>
      </c>
      <c r="D11" s="20">
        <v>157</v>
      </c>
      <c r="E11" s="20">
        <v>157</v>
      </c>
      <c r="F11" s="20">
        <v>157</v>
      </c>
      <c r="G11" s="20">
        <v>157</v>
      </c>
      <c r="H11" s="20">
        <v>157</v>
      </c>
      <c r="I11" s="20">
        <v>157</v>
      </c>
      <c r="J11" s="20">
        <v>157</v>
      </c>
      <c r="K11" s="20">
        <v>157</v>
      </c>
      <c r="L11" s="20">
        <v>157</v>
      </c>
      <c r="M11" s="20">
        <v>157</v>
      </c>
      <c r="N11" s="20">
        <v>155</v>
      </c>
    </row>
    <row r="12" spans="1:14" x14ac:dyDescent="0.25">
      <c r="A12" s="18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x14ac:dyDescent="0.25">
      <c r="A13" s="22" t="s">
        <v>16</v>
      </c>
      <c r="B13" s="20">
        <v>-0.12662000000000001</v>
      </c>
      <c r="C13" s="20">
        <v>0.46193000000000001</v>
      </c>
      <c r="D13" s="20">
        <v>0.62887000000000004</v>
      </c>
      <c r="E13" s="20">
        <v>1</v>
      </c>
      <c r="F13" s="20">
        <v>0.82243999999999995</v>
      </c>
      <c r="G13" s="20">
        <v>0.51229999999999998</v>
      </c>
      <c r="H13" s="20">
        <v>0.70687999999999995</v>
      </c>
      <c r="I13" s="20">
        <v>0.57565</v>
      </c>
      <c r="J13" s="20">
        <v>0.79066000000000003</v>
      </c>
      <c r="K13" s="20">
        <v>0.70199999999999996</v>
      </c>
      <c r="L13" s="20">
        <v>-0.75975000000000004</v>
      </c>
      <c r="M13" s="20">
        <v>-0.27527000000000001</v>
      </c>
      <c r="N13" s="20">
        <v>0.80461000000000005</v>
      </c>
    </row>
    <row r="14" spans="1:14" x14ac:dyDescent="0.25">
      <c r="A14" s="22"/>
      <c r="B14" s="20">
        <v>157</v>
      </c>
      <c r="C14" s="20">
        <v>157</v>
      </c>
      <c r="D14" s="20">
        <v>157</v>
      </c>
      <c r="E14" s="20">
        <v>157</v>
      </c>
      <c r="F14" s="20">
        <v>157</v>
      </c>
      <c r="G14" s="20">
        <v>157</v>
      </c>
      <c r="H14" s="20">
        <v>157</v>
      </c>
      <c r="I14" s="20">
        <v>157</v>
      </c>
      <c r="J14" s="20">
        <v>157</v>
      </c>
      <c r="K14" s="20">
        <v>157</v>
      </c>
      <c r="L14" s="20">
        <v>157</v>
      </c>
      <c r="M14" s="20">
        <v>157</v>
      </c>
      <c r="N14" s="20">
        <v>155</v>
      </c>
    </row>
    <row r="15" spans="1:14" x14ac:dyDescent="0.25">
      <c r="A15" s="22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x14ac:dyDescent="0.25">
      <c r="A16" s="22" t="s">
        <v>17</v>
      </c>
      <c r="B16" s="23">
        <v>-0.39595000000000002</v>
      </c>
      <c r="C16" s="23">
        <v>0.69586999999999999</v>
      </c>
      <c r="D16" s="23">
        <v>0.85489999999999999</v>
      </c>
      <c r="E16" s="23">
        <v>0.82243999999999995</v>
      </c>
      <c r="F16" s="23">
        <v>1</v>
      </c>
      <c r="G16" s="23">
        <v>0.32251000000000002</v>
      </c>
      <c r="H16" s="23">
        <v>0.54801</v>
      </c>
      <c r="I16" s="23">
        <v>0.41938999999999999</v>
      </c>
      <c r="J16" s="23">
        <v>0.63566999999999996</v>
      </c>
      <c r="K16" s="23">
        <v>0.53442000000000001</v>
      </c>
      <c r="L16" s="23">
        <v>-0.61853999999999998</v>
      </c>
      <c r="M16" s="23">
        <v>-1.1440000000000001E-2</v>
      </c>
      <c r="N16" s="23">
        <v>0.98702999999999996</v>
      </c>
    </row>
    <row r="17" spans="1:14" x14ac:dyDescent="0.25">
      <c r="A17" s="22"/>
      <c r="B17" s="23">
        <v>157</v>
      </c>
      <c r="C17" s="23">
        <v>157</v>
      </c>
      <c r="D17" s="23">
        <v>157</v>
      </c>
      <c r="E17" s="23">
        <v>157</v>
      </c>
      <c r="F17" s="23">
        <v>157</v>
      </c>
      <c r="G17" s="23">
        <v>157</v>
      </c>
      <c r="H17" s="23">
        <v>157</v>
      </c>
      <c r="I17" s="23">
        <v>157</v>
      </c>
      <c r="J17" s="23">
        <v>157</v>
      </c>
      <c r="K17" s="23">
        <v>157</v>
      </c>
      <c r="L17" s="23">
        <v>157</v>
      </c>
      <c r="M17" s="23">
        <v>157</v>
      </c>
      <c r="N17" s="23">
        <v>155</v>
      </c>
    </row>
    <row r="18" spans="1:14" x14ac:dyDescent="0.25">
      <c r="A18" s="22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</row>
    <row r="19" spans="1:14" x14ac:dyDescent="0.25">
      <c r="A19" s="18" t="s">
        <v>18</v>
      </c>
      <c r="B19" s="20">
        <v>0.26656000000000002</v>
      </c>
      <c r="C19" s="20">
        <v>-5.2399999999999999E-3</v>
      </c>
      <c r="D19" s="20">
        <v>0.13333</v>
      </c>
      <c r="E19" s="20">
        <v>0.51229999999999998</v>
      </c>
      <c r="F19" s="20">
        <v>0.32251000000000002</v>
      </c>
      <c r="G19" s="20">
        <v>1</v>
      </c>
      <c r="H19" s="20">
        <v>0.68642000000000003</v>
      </c>
      <c r="I19" s="20">
        <v>0.84430000000000005</v>
      </c>
      <c r="J19" s="20">
        <v>0.66793999999999998</v>
      </c>
      <c r="K19" s="20">
        <v>0.66718</v>
      </c>
      <c r="L19" s="20">
        <v>-0.50305</v>
      </c>
      <c r="M19" s="20">
        <v>-0.38024999999999998</v>
      </c>
      <c r="N19" s="20">
        <v>0.26615</v>
      </c>
    </row>
    <row r="20" spans="1:14" x14ac:dyDescent="0.25">
      <c r="A20" s="18"/>
      <c r="B20" s="20">
        <v>157</v>
      </c>
      <c r="C20" s="20">
        <v>157</v>
      </c>
      <c r="D20" s="20">
        <v>157</v>
      </c>
      <c r="E20" s="20">
        <v>157</v>
      </c>
      <c r="F20" s="20">
        <v>157</v>
      </c>
      <c r="G20" s="20">
        <v>157</v>
      </c>
      <c r="H20" s="20">
        <v>157</v>
      </c>
      <c r="I20" s="20">
        <v>157</v>
      </c>
      <c r="J20" s="20">
        <v>157</v>
      </c>
      <c r="K20" s="20">
        <v>157</v>
      </c>
      <c r="L20" s="20">
        <v>157</v>
      </c>
      <c r="M20" s="20">
        <v>157</v>
      </c>
      <c r="N20" s="20">
        <v>155</v>
      </c>
    </row>
    <row r="21" spans="1:14" ht="15" customHeight="1" x14ac:dyDescent="0.25">
      <c r="A21" s="18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5.75" customHeight="1" x14ac:dyDescent="0.25">
      <c r="A22" s="25" t="s">
        <v>19</v>
      </c>
      <c r="B22" s="26">
        <v>3.7330000000000002E-2</v>
      </c>
      <c r="C22" s="26">
        <v>0.17818999999999999</v>
      </c>
      <c r="D22" s="26">
        <v>0.34384999999999999</v>
      </c>
      <c r="E22" s="26">
        <v>0.70687999999999995</v>
      </c>
      <c r="F22" s="26">
        <v>0.54801</v>
      </c>
      <c r="G22" s="26">
        <v>0.68642000000000003</v>
      </c>
      <c r="H22" s="26">
        <v>1</v>
      </c>
      <c r="I22" s="26">
        <v>0.71043000000000001</v>
      </c>
      <c r="J22" s="26">
        <v>0.72075999999999996</v>
      </c>
      <c r="K22" s="26">
        <v>0.65612000000000004</v>
      </c>
      <c r="L22" s="26">
        <v>-0.59928000000000003</v>
      </c>
      <c r="M22" s="26">
        <v>-0.24393999999999999</v>
      </c>
      <c r="N22" s="26">
        <v>0.51202000000000003</v>
      </c>
    </row>
    <row r="23" spans="1:14" x14ac:dyDescent="0.25">
      <c r="A23" s="25"/>
      <c r="B23" s="26">
        <v>157</v>
      </c>
      <c r="C23" s="26">
        <v>157</v>
      </c>
      <c r="D23" s="26">
        <v>157</v>
      </c>
      <c r="E23" s="26">
        <v>157</v>
      </c>
      <c r="F23" s="26">
        <v>157</v>
      </c>
      <c r="G23" s="26">
        <v>157</v>
      </c>
      <c r="H23" s="26">
        <v>157</v>
      </c>
      <c r="I23" s="26">
        <v>157</v>
      </c>
      <c r="J23" s="26">
        <v>157</v>
      </c>
      <c r="K23" s="26">
        <v>157</v>
      </c>
      <c r="L23" s="26">
        <v>157</v>
      </c>
      <c r="M23" s="26">
        <v>157</v>
      </c>
      <c r="N23" s="26">
        <v>155</v>
      </c>
    </row>
    <row r="24" spans="1:14" ht="15" customHeight="1" x14ac:dyDescent="0.25">
      <c r="A24" s="25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</row>
    <row r="25" spans="1:14" x14ac:dyDescent="0.25">
      <c r="A25" s="22" t="s">
        <v>20</v>
      </c>
      <c r="B25" s="23">
        <v>0.21021000000000001</v>
      </c>
      <c r="C25" s="23">
        <v>4.879E-2</v>
      </c>
      <c r="D25" s="23">
        <v>0.16719000000000001</v>
      </c>
      <c r="E25" s="23">
        <v>0.57565</v>
      </c>
      <c r="F25" s="23">
        <v>0.41938999999999999</v>
      </c>
      <c r="G25" s="23">
        <v>0.84430000000000005</v>
      </c>
      <c r="H25" s="23">
        <v>0.71043000000000001</v>
      </c>
      <c r="I25" s="23">
        <v>1</v>
      </c>
      <c r="J25" s="23">
        <v>0.63131999999999999</v>
      </c>
      <c r="K25" s="23">
        <v>0.57174999999999998</v>
      </c>
      <c r="L25" s="23">
        <v>-0.43070000000000003</v>
      </c>
      <c r="M25" s="23">
        <v>-0.13403000000000001</v>
      </c>
      <c r="N25" s="23">
        <v>0.35409000000000002</v>
      </c>
    </row>
    <row r="26" spans="1:14" ht="15" customHeight="1" x14ac:dyDescent="0.25">
      <c r="A26" s="22"/>
      <c r="B26" s="23">
        <v>157</v>
      </c>
      <c r="C26" s="23">
        <v>157</v>
      </c>
      <c r="D26" s="23">
        <v>157</v>
      </c>
      <c r="E26" s="23">
        <v>157</v>
      </c>
      <c r="F26" s="23">
        <v>157</v>
      </c>
      <c r="G26" s="23">
        <v>157</v>
      </c>
      <c r="H26" s="23">
        <v>157</v>
      </c>
      <c r="I26" s="23">
        <v>157</v>
      </c>
      <c r="J26" s="23">
        <v>157</v>
      </c>
      <c r="K26" s="23">
        <v>157</v>
      </c>
      <c r="L26" s="23">
        <v>157</v>
      </c>
      <c r="M26" s="23">
        <v>157</v>
      </c>
      <c r="N26" s="23">
        <v>155</v>
      </c>
    </row>
    <row r="27" spans="1:14" x14ac:dyDescent="0.25">
      <c r="A27" s="22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</row>
    <row r="28" spans="1:14" ht="15" customHeight="1" x14ac:dyDescent="0.25">
      <c r="A28" s="28" t="s">
        <v>21</v>
      </c>
      <c r="B28" s="29">
        <v>-4.8529999999999997E-2</v>
      </c>
      <c r="C28" s="29">
        <v>0.33717999999999998</v>
      </c>
      <c r="D28" s="29">
        <v>0.53896999999999995</v>
      </c>
      <c r="E28" s="29">
        <v>0.79066000000000003</v>
      </c>
      <c r="F28" s="29">
        <v>0.63566999999999996</v>
      </c>
      <c r="G28" s="29">
        <v>0.66793999999999998</v>
      </c>
      <c r="H28" s="29">
        <v>0.72075999999999996</v>
      </c>
      <c r="I28" s="29">
        <v>0.63131999999999999</v>
      </c>
      <c r="J28" s="29">
        <v>1</v>
      </c>
      <c r="K28" s="29">
        <v>0.87500999999999995</v>
      </c>
      <c r="L28" s="29">
        <v>-0.83396000000000003</v>
      </c>
      <c r="M28" s="29">
        <v>-0.51739999999999997</v>
      </c>
      <c r="N28" s="29">
        <v>0.61065999999999998</v>
      </c>
    </row>
    <row r="29" spans="1:14" x14ac:dyDescent="0.25">
      <c r="A29" s="28"/>
      <c r="B29" s="29">
        <v>157</v>
      </c>
      <c r="C29" s="29">
        <v>157</v>
      </c>
      <c r="D29" s="29">
        <v>157</v>
      </c>
      <c r="E29" s="29">
        <v>157</v>
      </c>
      <c r="F29" s="29">
        <v>157</v>
      </c>
      <c r="G29" s="29">
        <v>157</v>
      </c>
      <c r="H29" s="29">
        <v>157</v>
      </c>
      <c r="I29" s="29">
        <v>157</v>
      </c>
      <c r="J29" s="29">
        <v>157</v>
      </c>
      <c r="K29" s="29">
        <v>157</v>
      </c>
      <c r="L29" s="29">
        <v>157</v>
      </c>
      <c r="M29" s="29">
        <v>157</v>
      </c>
      <c r="N29" s="29">
        <v>155</v>
      </c>
    </row>
    <row r="30" spans="1:14" x14ac:dyDescent="0.25">
      <c r="A30" s="28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</row>
    <row r="31" spans="1:14" x14ac:dyDescent="0.25">
      <c r="A31" s="28" t="s">
        <v>22</v>
      </c>
      <c r="B31" s="29">
        <v>-1.9519999999999999E-2</v>
      </c>
      <c r="C31" s="29">
        <v>0.31542999999999999</v>
      </c>
      <c r="D31" s="29">
        <v>0.44878000000000001</v>
      </c>
      <c r="E31" s="29">
        <v>0.70199999999999996</v>
      </c>
      <c r="F31" s="29">
        <v>0.53442000000000001</v>
      </c>
      <c r="G31" s="29">
        <v>0.66718</v>
      </c>
      <c r="H31" s="29">
        <v>0.65612000000000004</v>
      </c>
      <c r="I31" s="29">
        <v>0.57174999999999998</v>
      </c>
      <c r="J31" s="29">
        <v>0.87500999999999995</v>
      </c>
      <c r="K31" s="29">
        <v>1</v>
      </c>
      <c r="L31" s="29">
        <v>-0.82511999999999996</v>
      </c>
      <c r="M31" s="29">
        <v>-0.59484999999999999</v>
      </c>
      <c r="N31" s="29">
        <v>0.51700000000000002</v>
      </c>
    </row>
    <row r="32" spans="1:14" x14ac:dyDescent="0.25">
      <c r="A32" s="28"/>
      <c r="B32" s="29">
        <v>157</v>
      </c>
      <c r="C32" s="29">
        <v>157</v>
      </c>
      <c r="D32" s="29">
        <v>157</v>
      </c>
      <c r="E32" s="29">
        <v>157</v>
      </c>
      <c r="F32" s="29">
        <v>157</v>
      </c>
      <c r="G32" s="29">
        <v>157</v>
      </c>
      <c r="H32" s="29">
        <v>157</v>
      </c>
      <c r="I32" s="29">
        <v>157</v>
      </c>
      <c r="J32" s="29">
        <v>157</v>
      </c>
      <c r="K32" s="29">
        <v>157</v>
      </c>
      <c r="L32" s="29">
        <v>157</v>
      </c>
      <c r="M32" s="29">
        <v>157</v>
      </c>
      <c r="N32" s="29">
        <v>155</v>
      </c>
    </row>
    <row r="33" spans="1:14" x14ac:dyDescent="0.25">
      <c r="A33" s="28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</row>
    <row r="34" spans="1:14" x14ac:dyDescent="0.25">
      <c r="A34" s="18" t="s">
        <v>23</v>
      </c>
      <c r="B34" s="20">
        <v>0.13309000000000001</v>
      </c>
      <c r="C34" s="20">
        <v>-0.37962000000000001</v>
      </c>
      <c r="D34" s="20">
        <v>-0.51592000000000005</v>
      </c>
      <c r="E34" s="20">
        <v>-0.75975000000000004</v>
      </c>
      <c r="F34" s="20">
        <v>-0.61853999999999998</v>
      </c>
      <c r="G34" s="20">
        <v>-0.50305</v>
      </c>
      <c r="H34" s="20">
        <v>-0.59928000000000003</v>
      </c>
      <c r="I34" s="20">
        <v>-0.43070000000000003</v>
      </c>
      <c r="J34" s="20">
        <v>-0.83396000000000003</v>
      </c>
      <c r="K34" s="20">
        <v>-0.82511999999999996</v>
      </c>
      <c r="L34" s="20">
        <v>1</v>
      </c>
      <c r="M34" s="20">
        <v>0.59172000000000002</v>
      </c>
      <c r="N34" s="20">
        <v>-0.61187000000000002</v>
      </c>
    </row>
    <row r="35" spans="1:14" x14ac:dyDescent="0.25">
      <c r="A35" s="18"/>
      <c r="B35" s="20">
        <v>157</v>
      </c>
      <c r="C35" s="20">
        <v>157</v>
      </c>
      <c r="D35" s="20">
        <v>157</v>
      </c>
      <c r="E35" s="20">
        <v>157</v>
      </c>
      <c r="F35" s="20">
        <v>157</v>
      </c>
      <c r="G35" s="20">
        <v>157</v>
      </c>
      <c r="H35" s="20">
        <v>157</v>
      </c>
      <c r="I35" s="20">
        <v>157</v>
      </c>
      <c r="J35" s="20">
        <v>157</v>
      </c>
      <c r="K35" s="20">
        <v>157</v>
      </c>
      <c r="L35" s="20">
        <v>157</v>
      </c>
      <c r="M35" s="20">
        <v>157</v>
      </c>
      <c r="N35" s="20">
        <v>155</v>
      </c>
    </row>
    <row r="36" spans="1:14" x14ac:dyDescent="0.25">
      <c r="A36" s="18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</row>
    <row r="37" spans="1:14" x14ac:dyDescent="0.25">
      <c r="A37" s="18" t="s">
        <v>24</v>
      </c>
      <c r="B37" s="20">
        <v>-0.27222000000000002</v>
      </c>
      <c r="C37" s="20">
        <v>7.0290000000000005E-2</v>
      </c>
      <c r="D37" s="20">
        <v>3.6990000000000002E-2</v>
      </c>
      <c r="E37" s="20">
        <v>-0.27527000000000001</v>
      </c>
      <c r="F37" s="20">
        <v>-1.1440000000000001E-2</v>
      </c>
      <c r="G37" s="20">
        <v>-0.38024999999999998</v>
      </c>
      <c r="H37" s="20">
        <v>-0.24393999999999999</v>
      </c>
      <c r="I37" s="20">
        <v>-0.13403000000000001</v>
      </c>
      <c r="J37" s="20">
        <v>-0.51739999999999997</v>
      </c>
      <c r="K37" s="20">
        <v>-0.59484999999999999</v>
      </c>
      <c r="L37" s="20">
        <v>0.59172000000000002</v>
      </c>
      <c r="M37" s="20">
        <v>1</v>
      </c>
      <c r="N37" s="20">
        <v>1.0499999999999999E-3</v>
      </c>
    </row>
    <row r="38" spans="1:14" x14ac:dyDescent="0.25">
      <c r="A38" s="18"/>
      <c r="B38" s="20">
        <v>157</v>
      </c>
      <c r="C38" s="20">
        <v>157</v>
      </c>
      <c r="D38" s="20">
        <v>157</v>
      </c>
      <c r="E38" s="20">
        <v>157</v>
      </c>
      <c r="F38" s="20">
        <v>157</v>
      </c>
      <c r="G38" s="20">
        <v>157</v>
      </c>
      <c r="H38" s="20">
        <v>157</v>
      </c>
      <c r="I38" s="20">
        <v>157</v>
      </c>
      <c r="J38" s="20">
        <v>157</v>
      </c>
      <c r="K38" s="20">
        <v>157</v>
      </c>
      <c r="L38" s="20">
        <v>157</v>
      </c>
      <c r="M38" s="20">
        <v>157</v>
      </c>
      <c r="N38" s="20">
        <v>155</v>
      </c>
    </row>
    <row r="39" spans="1:14" x14ac:dyDescent="0.25">
      <c r="A39" s="18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</row>
    <row r="40" spans="1:14" x14ac:dyDescent="0.25">
      <c r="A40" s="22" t="s">
        <v>25</v>
      </c>
      <c r="B40" s="23">
        <v>-0.45347999999999999</v>
      </c>
      <c r="C40" s="23">
        <v>0.75280000000000002</v>
      </c>
      <c r="D40" s="23">
        <v>0.90822999999999998</v>
      </c>
      <c r="E40" s="23">
        <v>0.80461000000000005</v>
      </c>
      <c r="F40" s="23">
        <v>0.98702999999999996</v>
      </c>
      <c r="G40" s="23">
        <v>0.26615</v>
      </c>
      <c r="H40" s="23">
        <v>0.51202000000000003</v>
      </c>
      <c r="I40" s="23">
        <v>0.35409000000000002</v>
      </c>
      <c r="J40" s="23">
        <v>0.61065999999999998</v>
      </c>
      <c r="K40" s="23">
        <v>0.51700000000000002</v>
      </c>
      <c r="L40" s="23">
        <v>-0.61187000000000002</v>
      </c>
      <c r="M40" s="23">
        <v>1.0499999999999999E-3</v>
      </c>
      <c r="N40" s="23">
        <v>1</v>
      </c>
    </row>
    <row r="41" spans="1:14" x14ac:dyDescent="0.25">
      <c r="A41" s="22"/>
      <c r="B41" s="23">
        <v>155</v>
      </c>
      <c r="C41" s="23">
        <v>155</v>
      </c>
      <c r="D41" s="23">
        <v>155</v>
      </c>
      <c r="E41" s="23">
        <v>155</v>
      </c>
      <c r="F41" s="23">
        <v>155</v>
      </c>
      <c r="G41" s="23">
        <v>155</v>
      </c>
      <c r="H41" s="23">
        <v>155</v>
      </c>
      <c r="I41" s="23">
        <v>155</v>
      </c>
      <c r="J41" s="23">
        <v>155</v>
      </c>
      <c r="K41" s="23">
        <v>155</v>
      </c>
      <c r="L41" s="23">
        <v>155</v>
      </c>
      <c r="M41" s="23">
        <v>155</v>
      </c>
      <c r="N41" s="23">
        <v>155</v>
      </c>
    </row>
    <row r="42" spans="1:14" x14ac:dyDescent="0.25">
      <c r="A42" s="22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</row>
  </sheetData>
  <mergeCells count="15">
    <mergeCell ref="A40:A42"/>
    <mergeCell ref="A1:N1"/>
    <mergeCell ref="A2:N2"/>
    <mergeCell ref="A4:A6"/>
    <mergeCell ref="A7:A9"/>
    <mergeCell ref="A10:A12"/>
    <mergeCell ref="A13:A15"/>
    <mergeCell ref="A28:A30"/>
    <mergeCell ref="A31:A33"/>
    <mergeCell ref="A34:A36"/>
    <mergeCell ref="A37:A39"/>
    <mergeCell ref="A16:A18"/>
    <mergeCell ref="A19:A21"/>
    <mergeCell ref="A22:A24"/>
    <mergeCell ref="A25:A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Sheet2!results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Harmandeep Singh</dc:creator>
  <cp:lastModifiedBy>Harmandeep Singh</cp:lastModifiedBy>
  <dcterms:created xsi:type="dcterms:W3CDTF">2017-12-03T07:14:10Z</dcterms:created>
  <dcterms:modified xsi:type="dcterms:W3CDTF">2017-12-03T11:01:56Z</dcterms:modified>
</cp:coreProperties>
</file>