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BD64A524-54EC-4AC8-B898-52DD2A205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Sheet1!$B$1:$I$130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3" i="1" l="1"/>
  <c r="D82" i="1"/>
  <c r="D66" i="1"/>
  <c r="D94" i="1"/>
  <c r="D93" i="1"/>
  <c r="D92" i="1"/>
  <c r="D91" i="1"/>
  <c r="D90" i="1"/>
  <c r="D89" i="1"/>
  <c r="D88" i="1"/>
  <c r="D87" i="1"/>
  <c r="D86" i="1"/>
  <c r="D85" i="1"/>
  <c r="D123" i="1"/>
  <c r="D122" i="1"/>
  <c r="D121" i="1"/>
  <c r="D120" i="1"/>
  <c r="D119" i="1"/>
  <c r="D118" i="1"/>
  <c r="D81" i="1"/>
  <c r="D80" i="1"/>
  <c r="D78" i="1"/>
  <c r="D77" i="1"/>
  <c r="D115" i="1"/>
  <c r="D114" i="1"/>
  <c r="D117" i="1"/>
  <c r="D116" i="1"/>
  <c r="D96" i="1"/>
  <c r="D95" i="1"/>
  <c r="D76" i="1"/>
  <c r="D75" i="1"/>
  <c r="D84" i="1"/>
  <c r="D74" i="1"/>
  <c r="D73" i="1"/>
  <c r="D72" i="1"/>
  <c r="D71" i="1"/>
  <c r="D109" i="1"/>
  <c r="D108" i="1"/>
  <c r="D70" i="1"/>
  <c r="D69" i="1"/>
  <c r="D65" i="1"/>
  <c r="D64" i="1"/>
  <c r="G39" i="1"/>
  <c r="D39" i="1"/>
  <c r="G19" i="1"/>
  <c r="E19" i="1"/>
  <c r="D19" i="1"/>
  <c r="G18" i="1"/>
  <c r="E18" i="1"/>
  <c r="D18" i="1"/>
  <c r="G15" i="1"/>
  <c r="E15" i="1"/>
  <c r="D15" i="1"/>
  <c r="G14" i="1"/>
  <c r="E14" i="1"/>
  <c r="D14" i="1"/>
  <c r="D128" i="1"/>
  <c r="D113" i="1"/>
  <c r="D112" i="1"/>
  <c r="D111" i="1"/>
  <c r="D110" i="1"/>
  <c r="D104" i="1"/>
  <c r="D103" i="1"/>
  <c r="G79" i="1"/>
  <c r="D79" i="1"/>
  <c r="G68" i="1"/>
  <c r="D68" i="1"/>
  <c r="G67" i="1"/>
  <c r="D67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7" i="1"/>
  <c r="E17" i="1"/>
  <c r="D17" i="1"/>
  <c r="G16" i="1"/>
  <c r="E16" i="1"/>
  <c r="D16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6" i="1"/>
  <c r="E6" i="1"/>
  <c r="D6" i="1"/>
  <c r="G5" i="1"/>
  <c r="E5" i="1"/>
  <c r="D5" i="1"/>
  <c r="G4" i="1"/>
  <c r="E4" i="1"/>
  <c r="D4" i="1"/>
  <c r="G3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<sst xmlns="http://schemas.openxmlformats.org/spreadsheetml/2006/main" count="746" uniqueCount="189">
  <si>
    <t>编号</t>
  </si>
  <si>
    <t>检测项目</t>
  </si>
  <si>
    <t>采样方式</t>
  </si>
  <si>
    <t>采样时长</t>
  </si>
  <si>
    <t>采样流量</t>
  </si>
  <si>
    <t>空气收集器</t>
  </si>
  <si>
    <t>采样设备</t>
  </si>
  <si>
    <t>样品保存期限和保存设备</t>
  </si>
  <si>
    <t>国家标准</t>
  </si>
  <si>
    <t>总粉尘</t>
  </si>
  <si>
    <t>定点</t>
  </si>
  <si>
    <t>测尘滤膜</t>
  </si>
  <si>
    <t>长期，干燥</t>
  </si>
  <si>
    <t>《工作场所空气中粉尘测定 第1部分：总粉尘浓度》GBZ/T 192.1-2007</t>
  </si>
  <si>
    <t>个体</t>
  </si>
  <si>
    <t>呼吸性粉尘</t>
  </si>
  <si>
    <t>《工作场所空气中粉尘测定 第2部分：呼吸性粉尘浓度》GBZ/T 192.2-2007</t>
  </si>
  <si>
    <t>粉尘分散度</t>
  </si>
  <si>
    <t>过氯乙烯滤膜</t>
  </si>
  <si>
    <t>《工作场所空气中粉尘测定 第3部分：粉尘分散度》GBZ/T 192.3-2007</t>
  </si>
  <si>
    <t>游离的二氧化硅</t>
  </si>
  <si>
    <t>/</t>
  </si>
  <si>
    <t>收集袋</t>
  </si>
  <si>
    <t>《工作场所空气中粉尘测定 第4部分：游离二氧化硅含量》GBZ/T 192.4-2007</t>
  </si>
  <si>
    <t>镉及其化合物Cd</t>
  </si>
  <si>
    <t>微孔滤膜</t>
  </si>
  <si>
    <t>室温，长期</t>
  </si>
  <si>
    <t>《工作场所空气有毒物质测定 第6部分 镉及其化合物》GBZ/T 300.6-2017</t>
  </si>
  <si>
    <t>氧化钙Ca</t>
  </si>
  <si>
    <t>《工作场所空气有毒物质测定 第7部分 钙及其化合物》GBZ/T 300.7-2017</t>
  </si>
  <si>
    <t>铬及其化合物Cr</t>
  </si>
  <si>
    <t>《工作场所空气有毒物质测定 第9部分 铬及其化合物》GBZ/T 300.9-2017</t>
  </si>
  <si>
    <t>《工作场所空气有毒物质测定 第11部分 铜及其化合物》GBZ/T 300.11-2017</t>
  </si>
  <si>
    <t>《工作场所空气有毒物质测定 第15部分 铅及其化合物》GBZ/T 300.15-2017</t>
  </si>
  <si>
    <t>镁及其化合物Mg</t>
  </si>
  <si>
    <t>《工作场所空气有毒物质测定 第16部分 镁及其化合物》GBZ/T 300.16-2017</t>
  </si>
  <si>
    <t>锰及其化合物Mn</t>
  </si>
  <si>
    <t>《工作场所空气有毒物质测定 第17部分 锰及其化合物》GBZ/T 300.17-2017</t>
  </si>
  <si>
    <t>汞及其化合物Hg</t>
  </si>
  <si>
    <t>大型气泡吸收管</t>
  </si>
  <si>
    <t>大气采样器</t>
  </si>
  <si>
    <t>《工作场所空气有毒物质测定 第18部分 汞及其化合物》GBZ/T 300 18-2017</t>
  </si>
  <si>
    <t>镍及其化合物Ni</t>
  </si>
  <si>
    <t>《工作场所空气有毒物质测定 第20部分 镍及其化合物》GBZ/T 300.20-2017</t>
  </si>
  <si>
    <t>钾及其化合物K</t>
  </si>
  <si>
    <t>《工作场所空气有毒物质测定 第21部分 钾及其化合物》GBZ/T 300.21-2017</t>
  </si>
  <si>
    <t>钠及其化合物Na</t>
  </si>
  <si>
    <t>《工作场所空气有毒物质测定 第22部分 钠及其化合物》GBZ/T 300.22-2017</t>
  </si>
  <si>
    <t>锡及其化合物Sn</t>
  </si>
  <si>
    <t>《工作场所空气有毒物质测定 第26部分 锡及其化合物》GBZ/T 300.26-2017</t>
  </si>
  <si>
    <t>锌及其化合物Zn</t>
  </si>
  <si>
    <t>《工作场所空气有毒物质测定 第31部分 锌及其化合物》GBZ/T 300.31-2017</t>
  </si>
  <si>
    <t>一氧化碳</t>
  </si>
  <si>
    <t>气体采集袋</t>
  </si>
  <si>
    <t>双联球</t>
  </si>
  <si>
    <t>24h/清洁容器</t>
  </si>
  <si>
    <t>《工场场所空气有毒物质测定 第37部分 一氧化碳和二氧化碳》GBZ/T 300.37-2017</t>
  </si>
  <si>
    <t>二氧化碳</t>
  </si>
  <si>
    <t>臭氧</t>
  </si>
  <si>
    <t>室温，7d</t>
  </si>
  <si>
    <t>《工作场所空气有毒物质测定 第48部分 臭氧和过氧化氢》GBZ/T 300.48-2017</t>
  </si>
  <si>
    <t>正己烷</t>
  </si>
  <si>
    <t>溶剂解吸活性炭管</t>
  </si>
  <si>
    <t xml:space="preserve">《工作场所空气有毒物质测定 第60部分 戊烷、己烷、庚烷、辛烷和壬烷》GBZ/T 300.60-2017 </t>
  </si>
  <si>
    <t>正庚烷</t>
  </si>
  <si>
    <t>辛烷</t>
  </si>
  <si>
    <t>壬烷</t>
  </si>
  <si>
    <t>溶剂汽油</t>
  </si>
  <si>
    <t>热解吸活性炭管</t>
  </si>
  <si>
    <t xml:space="preserve">《工作场所空气有毒物质测定 第62部分 溶剂汽油、液化石油气、抽余油和松节油》GBZ/T 300.62-2017 </t>
  </si>
  <si>
    <t>液化石油气</t>
  </si>
  <si>
    <t>室温，24d</t>
  </si>
  <si>
    <t>环己烷</t>
  </si>
  <si>
    <t>室温，8d</t>
  </si>
  <si>
    <t xml:space="preserve">《工作场所空气有毒物质测定 第65部分 环己烷和加急环己烷》GBZ/T 300.65-2017 </t>
  </si>
  <si>
    <t>苯</t>
  </si>
  <si>
    <t>《工作场所空气有毒物质测定 第66部分 苯、甲苯、二甲苯和乙苯》GBZ/T 300.66-2017</t>
  </si>
  <si>
    <t>甲苯</t>
  </si>
  <si>
    <t>二甲苯</t>
  </si>
  <si>
    <t>乙苯</t>
  </si>
  <si>
    <t>苯乙烯</t>
  </si>
  <si>
    <t>《工作场所空气有毒物质测定 第68部分 苯乙烯、甲基苯乙烯和二乙烯基苯》GBZ/T 300.68-2017</t>
  </si>
  <si>
    <t>氯乙烯</t>
  </si>
  <si>
    <t>《工作场所空气有毒物质测定 第78部分 氯乙烯、二氯乙烯、三氯乙烯、四氯乙烯》GBZ/T 300.78-2017</t>
  </si>
  <si>
    <t>甲醛</t>
  </si>
  <si>
    <t>《工作场所空气有毒物质测定 第99部分 甲醛、乙醛和丁醛》GBZ/T 300.99-2017</t>
  </si>
  <si>
    <t>乙醛</t>
  </si>
  <si>
    <t>硅胶管</t>
  </si>
  <si>
    <t>丁醛</t>
  </si>
  <si>
    <t>《工作场所空气有毒物质测定 无机含氮化合物》GBZ/T 160.29-2004</t>
  </si>
  <si>
    <t>二氧化氮</t>
  </si>
  <si>
    <t>氨</t>
  </si>
  <si>
    <t>二氧化硫</t>
  </si>
  <si>
    <t>《工作场所空气有毒物质测定 硫化物》GBZ/T 160.33-2004</t>
  </si>
  <si>
    <t>氟化氢</t>
  </si>
  <si>
    <t>超细玻璃纤维滤纸</t>
  </si>
  <si>
    <t>粉尘采样器</t>
  </si>
  <si>
    <t>《工作场所空气有毒物质测定 氟化物》GBZ/T 160.36-2004</t>
  </si>
  <si>
    <t>个体粉尘采样器</t>
  </si>
  <si>
    <t>甲硫醇</t>
  </si>
  <si>
    <t>《工作场所空气有毒物质测定 硫醇类化合物》GBZ/T 160.49-2004</t>
  </si>
  <si>
    <t>乙硫醇</t>
  </si>
  <si>
    <t>乙醚</t>
  </si>
  <si>
    <t>丙烯酸</t>
  </si>
  <si>
    <t>《工作场所空气有毒物质测定 羧酸类化合物》GBZ/T 160.59-2004</t>
  </si>
  <si>
    <t>乙酸乙酯</t>
  </si>
  <si>
    <t>《工作场所空气有毒物质测定 饱和脂肪族酯类化合物》GBZ/T 160.63-2004</t>
  </si>
  <si>
    <t>乙酸丙酯</t>
  </si>
  <si>
    <t>乙酸丁酯</t>
  </si>
  <si>
    <t>工频电场</t>
  </si>
  <si>
    <t>工频电场测定仪</t>
  </si>
  <si>
    <t>《工作场所物理因素测量 第3部分：1Hz～100kHz电场和磁场》GBZ/T 189.3-2018</t>
  </si>
  <si>
    <t>紫外辐照</t>
  </si>
  <si>
    <t>紫外辐照计</t>
  </si>
  <si>
    <t>《工作场所物理因素测量 第6部分：紫外辐射》GBZ/T 189.6-2007</t>
  </si>
  <si>
    <t>高温</t>
  </si>
  <si>
    <t>WBGT指数仪</t>
  </si>
  <si>
    <t>《工作场所物理因素测量 第7部分：高温》GBZ/T 189.7-2007</t>
  </si>
  <si>
    <t>噪声</t>
  </si>
  <si>
    <t>《工作场所物理因素测量 第8部分：噪声》GBZ/T 189.8-2007</t>
  </si>
  <si>
    <t>个人声暴露计</t>
  </si>
  <si>
    <t>手传振动</t>
  </si>
  <si>
    <t>手传振动测定仪</t>
  </si>
  <si>
    <t>《工作场所物理因素测量 第9部分：手传振动》GBZ/T 189.9-2007</t>
  </si>
  <si>
    <t>照度</t>
  </si>
  <si>
    <t>照度计</t>
  </si>
  <si>
    <t>《照明测量方法》GB/T5700-2008</t>
  </si>
  <si>
    <t>铜尘Cu</t>
    <phoneticPr fontId="4" type="noConversion"/>
  </si>
  <si>
    <t>铜烟Cu</t>
    <phoneticPr fontId="4" type="noConversion"/>
  </si>
  <si>
    <t>铅尘Pb</t>
    <phoneticPr fontId="4" type="noConversion"/>
  </si>
  <si>
    <t>铅烟Pb</t>
    <phoneticPr fontId="4" type="noConversion"/>
  </si>
  <si>
    <t>样品应在24h内测定</t>
    <phoneticPr fontId="4" type="noConversion"/>
  </si>
  <si>
    <t>过氧化氢</t>
    <phoneticPr fontId="4" type="noConversion"/>
  </si>
  <si>
    <t>二乙烯基苯</t>
  </si>
  <si>
    <t>三氯乙烯</t>
  </si>
  <si>
    <t>四氯化碳</t>
  </si>
  <si>
    <t>四氯乙烯</t>
  </si>
  <si>
    <t>甲醇</t>
  </si>
  <si>
    <t>间苯二酚</t>
  </si>
  <si>
    <t>乙二醇</t>
  </si>
  <si>
    <t>乙二胺</t>
  </si>
  <si>
    <t>丙酮</t>
  </si>
  <si>
    <t>丙烯酸甲酯</t>
  </si>
  <si>
    <t>丙烯酸乙酯</t>
  </si>
  <si>
    <t>丙烯酸丙酯</t>
  </si>
  <si>
    <t>丙烯酸丁酯</t>
  </si>
  <si>
    <t>丙烯酸戊</t>
  </si>
  <si>
    <t>二氯甲烷</t>
  </si>
  <si>
    <t>吸收管</t>
  </si>
  <si>
    <t>采气袋</t>
  </si>
  <si>
    <t>个体大气采样器</t>
  </si>
  <si>
    <t>/</t>
    <phoneticPr fontId="4" type="noConversion"/>
  </si>
  <si>
    <t>室温保存10d</t>
  </si>
  <si>
    <t>室温保存7d</t>
  </si>
  <si>
    <t>尽快测定</t>
  </si>
  <si>
    <t>室温保存14d</t>
  </si>
  <si>
    <t>室温保存15d</t>
  </si>
  <si>
    <t>室温保存5d</t>
  </si>
  <si>
    <t>样品宜尽快测定</t>
  </si>
  <si>
    <t>室温24h，4℃冰箱3d</t>
    <phoneticPr fontId="4" type="noConversion"/>
  </si>
  <si>
    <t>《工作场所空气有毒物质测定卤代烷烃类化合物》GBZT 160.45-2004</t>
    <phoneticPr fontId="4" type="noConversion"/>
  </si>
  <si>
    <r>
      <t xml:space="preserve">《工作场所空气有毒物质测定 </t>
    </r>
    <r>
      <rPr>
        <sz val="11"/>
        <rFont val="等线"/>
        <family val="3"/>
        <charset val="134"/>
        <scheme val="minor"/>
      </rPr>
      <t>第73部分</t>
    </r>
    <r>
      <rPr>
        <sz val="11"/>
        <rFont val="等线"/>
        <family val="3"/>
        <charset val="134"/>
        <scheme val="minor"/>
      </rPr>
      <t xml:space="preserve"> </t>
    </r>
    <r>
      <rPr>
        <sz val="11"/>
        <rFont val="等线"/>
        <family val="3"/>
        <charset val="134"/>
        <scheme val="minor"/>
      </rPr>
      <t>氯甲烷、二氯甲烷、三氯甲烷和四氯化碳》GBZ/T 300.73</t>
    </r>
    <r>
      <rPr>
        <sz val="11"/>
        <rFont val="等线"/>
        <family val="3"/>
        <charset val="134"/>
        <scheme val="minor"/>
      </rPr>
      <t>-</t>
    </r>
    <r>
      <rPr>
        <sz val="11"/>
        <rFont val="等线"/>
        <family val="3"/>
        <charset val="134"/>
        <scheme val="minor"/>
      </rPr>
      <t xml:space="preserve">2017  </t>
    </r>
    <phoneticPr fontId="4" type="noConversion"/>
  </si>
  <si>
    <t>《工作场所空气有毒物质测定 第84部分 甲醇、丙醇和辛醇》GBZ-T 300.84-2017</t>
  </si>
  <si>
    <t>《工作场所空气有毒物质测定第 86 部分 乙二醇》GBZ/T 300.86-2017</t>
  </si>
  <si>
    <t>《工作场所空气有毒物质测定 第103部分 丙酮、丁酮和甲基异丁基甲酮》GBZ-T 300.103-2017</t>
  </si>
  <si>
    <t>《工作场所空气有毒物质测定 第110部分 氢醌和间苯二酚》GBZ-T 300.110-2017</t>
  </si>
  <si>
    <t>《工作场所空气有毒物质测定 第127部分 丙烯酸酯类》GBZ/T 300.127-2017</t>
  </si>
  <si>
    <t>《工作场所空气有毒物质测定脂肪族醚类化合物》GBZT 160.52-2004</t>
    <phoneticPr fontId="4" type="noConversion"/>
  </si>
  <si>
    <t>一氧化氮</t>
  </si>
  <si>
    <t>15min</t>
  </si>
  <si>
    <t>0.5/5ml</t>
  </si>
  <si>
    <t>多孔玻板吸收管</t>
  </si>
  <si>
    <t>尽量当天测定/清洁容器</t>
  </si>
  <si>
    <t>0.5/5ml*2</t>
  </si>
  <si>
    <t>0.5/10ml</t>
  </si>
  <si>
    <t>室温15d/清洁容器</t>
  </si>
  <si>
    <t>硫酸及三氧化硫</t>
  </si>
  <si>
    <t>室温3d/具塞比色管</t>
  </si>
  <si>
    <t>硫化氢</t>
  </si>
  <si>
    <t>0.5/10ml*2</t>
  </si>
  <si>
    <t>至少可保存5d/清洁容器</t>
  </si>
  <si>
    <t>二氧化氯</t>
  </si>
  <si>
    <t>0.1/5ml</t>
  </si>
  <si>
    <t>48d/清洁容器</t>
  </si>
  <si>
    <t>《工作场所空气有毒物质测定 氯化物》GBZ/T 160.37-2004</t>
  </si>
  <si>
    <t>氯</t>
  </si>
  <si>
    <t>氯化氢及盐酸</t>
  </si>
  <si>
    <t>丁酮</t>
    <phoneticPr fontId="4" type="noConversion"/>
  </si>
  <si>
    <t>本安型噪声分析仪/
倍频程声级计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</si>
</sst>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0"/>
  <sheetViews>
    <sheetView tabSelected="1" zoomScale="85" zoomScaleNormal="85" workbookViewId="0">
      <selection activeCell="I119" sqref="I119"/>
    </sheetView>
  </sheetViews>
  <sheetFormatPr defaultColWidth="20.625" defaultRowHeight="24.95" customHeight="1" x14ac:dyDescent="0.2"/>
  <cols>
    <col min="1" max="1" width="5.25" style="2" customWidth="1"/>
    <col min="2" max="2" width="16.125" style="1" customWidth="1"/>
    <col min="3" max="4" width="9" style="2" customWidth="1"/>
    <col min="5" max="5" width="10.375" style="2" customWidth="1"/>
    <col min="6" max="6" width="17.25" style="2" customWidth="1"/>
    <col min="7" max="7" width="16.875" style="2" customWidth="1"/>
    <col min="8" max="8" width="22.25" style="3" customWidth="1"/>
    <col min="9" max="9" width="88.5" style="2" customWidth="1"/>
    <col min="10" max="16384" width="20.625" style="2"/>
  </cols>
  <sheetData>
    <row r="1" spans="1:9" s="1" customFormat="1" ht="24.9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24.95" customHeight="1" x14ac:dyDescent="0.2">
      <c r="A2" s="6">
        <v>49</v>
      </c>
      <c r="B2" s="5" t="s">
        <v>9</v>
      </c>
      <c r="C2" s="5" t="s">
        <v>10</v>
      </c>
      <c r="D2" s="5" t="str">
        <f>IF(C2="定点","15min","2h")</f>
        <v>15min</v>
      </c>
      <c r="E2" s="5" t="str">
        <f>IF(C2="定点","20","2")</f>
        <v>20</v>
      </c>
      <c r="F2" s="5" t="s">
        <v>11</v>
      </c>
      <c r="G2" s="5" t="str">
        <f>IF(C2="定点","粉尘采样器","个体粉尘采样器")</f>
        <v>粉尘采样器</v>
      </c>
      <c r="H2" s="5" t="s">
        <v>12</v>
      </c>
      <c r="I2" s="5" t="s">
        <v>13</v>
      </c>
    </row>
    <row r="3" spans="1:9" ht="24.95" customHeight="1" x14ac:dyDescent="0.2">
      <c r="A3" s="6">
        <v>49</v>
      </c>
      <c r="B3" s="5" t="s">
        <v>9</v>
      </c>
      <c r="C3" s="5" t="s">
        <v>14</v>
      </c>
      <c r="D3" s="5" t="str">
        <f>IF(C3="定点","15min","4h")</f>
        <v>4h</v>
      </c>
      <c r="E3" s="5" t="str">
        <f t="shared" ref="E3:E5" si="0">IF(C3="定点","20","2")</f>
        <v>2</v>
      </c>
      <c r="F3" s="5" t="s">
        <v>11</v>
      </c>
      <c r="G3" s="5" t="str">
        <f t="shared" ref="G3:G25" si="1">IF(C3="定点","粉尘采样器","个体粉尘采样器")</f>
        <v>个体粉尘采样器</v>
      </c>
      <c r="H3" s="5" t="s">
        <v>12</v>
      </c>
      <c r="I3" s="5" t="s">
        <v>13</v>
      </c>
    </row>
    <row r="4" spans="1:9" ht="24.95" customHeight="1" x14ac:dyDescent="0.2">
      <c r="A4" s="6">
        <v>50</v>
      </c>
      <c r="B4" s="5" t="s">
        <v>15</v>
      </c>
      <c r="C4" s="5" t="s">
        <v>10</v>
      </c>
      <c r="D4" s="5" t="str">
        <f>IF(C4="定点","15min","4h")</f>
        <v>15min</v>
      </c>
      <c r="E4" s="5" t="str">
        <f t="shared" si="0"/>
        <v>20</v>
      </c>
      <c r="F4" s="5" t="s">
        <v>11</v>
      </c>
      <c r="G4" s="5" t="str">
        <f t="shared" si="1"/>
        <v>粉尘采样器</v>
      </c>
      <c r="H4" s="5" t="s">
        <v>12</v>
      </c>
      <c r="I4" s="5" t="s">
        <v>16</v>
      </c>
    </row>
    <row r="5" spans="1:9" ht="24.95" customHeight="1" x14ac:dyDescent="0.2">
      <c r="A5" s="6">
        <v>50</v>
      </c>
      <c r="B5" s="5" t="s">
        <v>15</v>
      </c>
      <c r="C5" s="5" t="s">
        <v>14</v>
      </c>
      <c r="D5" s="5" t="str">
        <f>IF(C5="定点","15min","4h")</f>
        <v>4h</v>
      </c>
      <c r="E5" s="5" t="str">
        <f t="shared" si="0"/>
        <v>2</v>
      </c>
      <c r="F5" s="5" t="s">
        <v>11</v>
      </c>
      <c r="G5" s="5" t="str">
        <f t="shared" si="1"/>
        <v>个体粉尘采样器</v>
      </c>
      <c r="H5" s="5" t="s">
        <v>12</v>
      </c>
      <c r="I5" s="5" t="s">
        <v>16</v>
      </c>
    </row>
    <row r="6" spans="1:9" ht="24.95" customHeight="1" x14ac:dyDescent="0.2">
      <c r="A6" s="6"/>
      <c r="B6" s="5" t="s">
        <v>17</v>
      </c>
      <c r="C6" s="5" t="s">
        <v>10</v>
      </c>
      <c r="D6" s="5" t="str">
        <f>IF(C6="定点","15min","4h")</f>
        <v>15min</v>
      </c>
      <c r="E6" s="5" t="str">
        <f t="shared" ref="E6" si="2">IF(C6="定点","20","2")</f>
        <v>20</v>
      </c>
      <c r="F6" s="5" t="s">
        <v>18</v>
      </c>
      <c r="G6" s="5" t="str">
        <f t="shared" ref="G6" si="3">IF(C6="定点","粉尘采样器","个体粉尘采样器")</f>
        <v>粉尘采样器</v>
      </c>
      <c r="H6" s="5" t="s">
        <v>12</v>
      </c>
      <c r="I6" s="5" t="s">
        <v>19</v>
      </c>
    </row>
    <row r="7" spans="1:9" ht="24.95" customHeight="1" x14ac:dyDescent="0.2">
      <c r="A7" s="6"/>
      <c r="B7" s="5" t="s">
        <v>20</v>
      </c>
      <c r="C7" s="5" t="s">
        <v>10</v>
      </c>
      <c r="D7" s="5" t="s">
        <v>21</v>
      </c>
      <c r="E7" s="5" t="s">
        <v>21</v>
      </c>
      <c r="F7" s="5" t="s">
        <v>22</v>
      </c>
      <c r="G7" s="5" t="s">
        <v>21</v>
      </c>
      <c r="H7" s="5" t="s">
        <v>12</v>
      </c>
      <c r="I7" s="5" t="s">
        <v>23</v>
      </c>
    </row>
    <row r="8" spans="1:9" ht="24.95" customHeight="1" x14ac:dyDescent="0.2">
      <c r="A8" s="6">
        <v>1</v>
      </c>
      <c r="B8" s="5" t="s">
        <v>24</v>
      </c>
      <c r="C8" s="5" t="s">
        <v>10</v>
      </c>
      <c r="D8" s="5" t="str">
        <f t="shared" ref="D8:D20" si="4">IF(C8="定点","15min","4h")</f>
        <v>15min</v>
      </c>
      <c r="E8" s="5" t="str">
        <f>IF(C8="定点","5","1")</f>
        <v>5</v>
      </c>
      <c r="F8" s="5" t="s">
        <v>25</v>
      </c>
      <c r="G8" s="5" t="str">
        <f t="shared" si="1"/>
        <v>粉尘采样器</v>
      </c>
      <c r="H8" s="5" t="s">
        <v>26</v>
      </c>
      <c r="I8" s="5" t="s">
        <v>27</v>
      </c>
    </row>
    <row r="9" spans="1:9" ht="24.95" customHeight="1" x14ac:dyDescent="0.2">
      <c r="A9" s="6">
        <v>1</v>
      </c>
      <c r="B9" s="5" t="s">
        <v>24</v>
      </c>
      <c r="C9" s="5" t="s">
        <v>14</v>
      </c>
      <c r="D9" s="5" t="str">
        <f t="shared" si="4"/>
        <v>4h</v>
      </c>
      <c r="E9" s="5" t="str">
        <f t="shared" ref="E9:E36" si="5">IF(C9="定点","5","1")</f>
        <v>1</v>
      </c>
      <c r="F9" s="5" t="s">
        <v>25</v>
      </c>
      <c r="G9" s="5" t="str">
        <f t="shared" si="1"/>
        <v>个体粉尘采样器</v>
      </c>
      <c r="H9" s="5" t="s">
        <v>26</v>
      </c>
      <c r="I9" s="5" t="s">
        <v>27</v>
      </c>
    </row>
    <row r="10" spans="1:9" ht="24.95" customHeight="1" x14ac:dyDescent="0.2">
      <c r="A10" s="6">
        <v>2</v>
      </c>
      <c r="B10" s="5" t="s">
        <v>28</v>
      </c>
      <c r="C10" s="5" t="s">
        <v>10</v>
      </c>
      <c r="D10" s="5" t="str">
        <f t="shared" si="4"/>
        <v>15min</v>
      </c>
      <c r="E10" s="5" t="str">
        <f t="shared" si="5"/>
        <v>5</v>
      </c>
      <c r="F10" s="5" t="s">
        <v>25</v>
      </c>
      <c r="G10" s="5" t="str">
        <f t="shared" si="1"/>
        <v>粉尘采样器</v>
      </c>
      <c r="H10" s="5" t="s">
        <v>26</v>
      </c>
      <c r="I10" s="5" t="s">
        <v>29</v>
      </c>
    </row>
    <row r="11" spans="1:9" ht="24.95" customHeight="1" x14ac:dyDescent="0.2">
      <c r="A11" s="6">
        <v>2</v>
      </c>
      <c r="B11" s="5" t="s">
        <v>28</v>
      </c>
      <c r="C11" s="5" t="s">
        <v>14</v>
      </c>
      <c r="D11" s="5" t="str">
        <f t="shared" si="4"/>
        <v>4h</v>
      </c>
      <c r="E11" s="5" t="str">
        <f t="shared" si="5"/>
        <v>1</v>
      </c>
      <c r="F11" s="5" t="s">
        <v>25</v>
      </c>
      <c r="G11" s="5" t="str">
        <f t="shared" si="1"/>
        <v>个体粉尘采样器</v>
      </c>
      <c r="H11" s="5" t="s">
        <v>26</v>
      </c>
      <c r="I11" s="5" t="s">
        <v>29</v>
      </c>
    </row>
    <row r="12" spans="1:9" ht="24.95" customHeight="1" x14ac:dyDescent="0.2">
      <c r="A12" s="6">
        <v>3</v>
      </c>
      <c r="B12" s="5" t="s">
        <v>30</v>
      </c>
      <c r="C12" s="5" t="s">
        <v>10</v>
      </c>
      <c r="D12" s="5" t="str">
        <f t="shared" si="4"/>
        <v>15min</v>
      </c>
      <c r="E12" s="5" t="str">
        <f t="shared" si="5"/>
        <v>5</v>
      </c>
      <c r="F12" s="5" t="s">
        <v>25</v>
      </c>
      <c r="G12" s="5" t="str">
        <f t="shared" si="1"/>
        <v>粉尘采样器</v>
      </c>
      <c r="H12" s="5" t="s">
        <v>26</v>
      </c>
      <c r="I12" s="5" t="s">
        <v>31</v>
      </c>
    </row>
    <row r="13" spans="1:9" ht="24.95" customHeight="1" x14ac:dyDescent="0.2">
      <c r="A13" s="6">
        <v>3</v>
      </c>
      <c r="B13" s="5" t="s">
        <v>30</v>
      </c>
      <c r="C13" s="5" t="s">
        <v>14</v>
      </c>
      <c r="D13" s="5" t="str">
        <f t="shared" si="4"/>
        <v>4h</v>
      </c>
      <c r="E13" s="5" t="str">
        <f t="shared" si="5"/>
        <v>1</v>
      </c>
      <c r="F13" s="5" t="s">
        <v>25</v>
      </c>
      <c r="G13" s="5" t="str">
        <f t="shared" si="1"/>
        <v>个体粉尘采样器</v>
      </c>
      <c r="H13" s="5" t="s">
        <v>26</v>
      </c>
      <c r="I13" s="5" t="s">
        <v>31</v>
      </c>
    </row>
    <row r="14" spans="1:9" ht="24.95" customHeight="1" x14ac:dyDescent="0.2">
      <c r="A14" s="6">
        <v>4</v>
      </c>
      <c r="B14" s="5" t="s">
        <v>127</v>
      </c>
      <c r="C14" s="5" t="s">
        <v>10</v>
      </c>
      <c r="D14" s="5" t="str">
        <f t="shared" ref="D14:D15" si="6">IF(C14="定点","15min","4h")</f>
        <v>15min</v>
      </c>
      <c r="E14" s="5" t="str">
        <f t="shared" ref="E14:E15" si="7">IF(C14="定点","5","1")</f>
        <v>5</v>
      </c>
      <c r="F14" s="5" t="s">
        <v>25</v>
      </c>
      <c r="G14" s="5" t="str">
        <f t="shared" ref="G14:G15" si="8">IF(C14="定点","粉尘采样器","个体粉尘采样器")</f>
        <v>粉尘采样器</v>
      </c>
      <c r="H14" s="5" t="s">
        <v>26</v>
      </c>
      <c r="I14" s="5" t="s">
        <v>32</v>
      </c>
    </row>
    <row r="15" spans="1:9" ht="24.95" customHeight="1" x14ac:dyDescent="0.2">
      <c r="A15" s="6">
        <v>4</v>
      </c>
      <c r="B15" s="5" t="s">
        <v>127</v>
      </c>
      <c r="C15" s="5" t="s">
        <v>14</v>
      </c>
      <c r="D15" s="5" t="str">
        <f t="shared" si="6"/>
        <v>4h</v>
      </c>
      <c r="E15" s="5" t="str">
        <f t="shared" si="7"/>
        <v>1</v>
      </c>
      <c r="F15" s="5" t="s">
        <v>25</v>
      </c>
      <c r="G15" s="5" t="str">
        <f t="shared" si="8"/>
        <v>个体粉尘采样器</v>
      </c>
      <c r="H15" s="5" t="s">
        <v>26</v>
      </c>
      <c r="I15" s="5" t="s">
        <v>32</v>
      </c>
    </row>
    <row r="16" spans="1:9" ht="24.95" customHeight="1" x14ac:dyDescent="0.2">
      <c r="A16" s="6">
        <v>5</v>
      </c>
      <c r="B16" s="12" t="s">
        <v>128</v>
      </c>
      <c r="C16" s="5" t="s">
        <v>10</v>
      </c>
      <c r="D16" s="5" t="str">
        <f t="shared" si="4"/>
        <v>15min</v>
      </c>
      <c r="E16" s="5" t="str">
        <f t="shared" si="5"/>
        <v>5</v>
      </c>
      <c r="F16" s="5" t="s">
        <v>25</v>
      </c>
      <c r="G16" s="5" t="str">
        <f t="shared" si="1"/>
        <v>粉尘采样器</v>
      </c>
      <c r="H16" s="5" t="s">
        <v>26</v>
      </c>
      <c r="I16" s="5" t="s">
        <v>32</v>
      </c>
    </row>
    <row r="17" spans="1:9" ht="24.95" customHeight="1" x14ac:dyDescent="0.2">
      <c r="A17" s="6">
        <v>5</v>
      </c>
      <c r="B17" s="12" t="s">
        <v>128</v>
      </c>
      <c r="C17" s="5" t="s">
        <v>14</v>
      </c>
      <c r="D17" s="5" t="str">
        <f t="shared" si="4"/>
        <v>4h</v>
      </c>
      <c r="E17" s="5" t="str">
        <f t="shared" si="5"/>
        <v>1</v>
      </c>
      <c r="F17" s="5" t="s">
        <v>25</v>
      </c>
      <c r="G17" s="5" t="str">
        <f t="shared" si="1"/>
        <v>个体粉尘采样器</v>
      </c>
      <c r="H17" s="5" t="s">
        <v>26</v>
      </c>
      <c r="I17" s="5" t="s">
        <v>32</v>
      </c>
    </row>
    <row r="18" spans="1:9" ht="24.75" customHeight="1" x14ac:dyDescent="0.2">
      <c r="A18" s="6">
        <v>7</v>
      </c>
      <c r="B18" s="12" t="s">
        <v>129</v>
      </c>
      <c r="C18" s="5" t="s">
        <v>10</v>
      </c>
      <c r="D18" s="5" t="str">
        <f t="shared" ref="D18:D19" si="9">IF(C18="定点","15min","4h")</f>
        <v>15min</v>
      </c>
      <c r="E18" s="5" t="str">
        <f t="shared" ref="E18:E19" si="10">IF(C18="定点","5","1")</f>
        <v>5</v>
      </c>
      <c r="F18" s="5" t="s">
        <v>25</v>
      </c>
      <c r="G18" s="5" t="str">
        <f t="shared" ref="G18:G19" si="11">IF(C18="定点","粉尘采样器","个体粉尘采样器")</f>
        <v>粉尘采样器</v>
      </c>
      <c r="H18" s="5" t="s">
        <v>26</v>
      </c>
      <c r="I18" s="5" t="s">
        <v>33</v>
      </c>
    </row>
    <row r="19" spans="1:9" ht="24.95" customHeight="1" x14ac:dyDescent="0.2">
      <c r="A19" s="6">
        <v>7</v>
      </c>
      <c r="B19" s="12" t="s">
        <v>129</v>
      </c>
      <c r="C19" s="5" t="s">
        <v>14</v>
      </c>
      <c r="D19" s="5" t="str">
        <f t="shared" si="9"/>
        <v>4h</v>
      </c>
      <c r="E19" s="5" t="str">
        <f t="shared" si="10"/>
        <v>1</v>
      </c>
      <c r="F19" s="5" t="s">
        <v>25</v>
      </c>
      <c r="G19" s="5" t="str">
        <f t="shared" si="11"/>
        <v>个体粉尘采样器</v>
      </c>
      <c r="H19" s="5" t="s">
        <v>26</v>
      </c>
      <c r="I19" s="5" t="s">
        <v>33</v>
      </c>
    </row>
    <row r="20" spans="1:9" ht="24.75" customHeight="1" x14ac:dyDescent="0.2">
      <c r="A20" s="6">
        <v>6</v>
      </c>
      <c r="B20" s="12" t="s">
        <v>130</v>
      </c>
      <c r="C20" s="5" t="s">
        <v>10</v>
      </c>
      <c r="D20" s="5" t="str">
        <f t="shared" si="4"/>
        <v>15min</v>
      </c>
      <c r="E20" s="5" t="str">
        <f t="shared" si="5"/>
        <v>5</v>
      </c>
      <c r="F20" s="5" t="s">
        <v>25</v>
      </c>
      <c r="G20" s="5" t="str">
        <f t="shared" si="1"/>
        <v>粉尘采样器</v>
      </c>
      <c r="H20" s="5" t="s">
        <v>26</v>
      </c>
      <c r="I20" s="5" t="s">
        <v>33</v>
      </c>
    </row>
    <row r="21" spans="1:9" ht="24.95" customHeight="1" x14ac:dyDescent="0.2">
      <c r="A21" s="6">
        <v>6</v>
      </c>
      <c r="B21" s="12" t="s">
        <v>130</v>
      </c>
      <c r="C21" s="5" t="s">
        <v>14</v>
      </c>
      <c r="D21" s="5" t="str">
        <f t="shared" ref="D21:D26" si="12">IF(C21="定点","15min","4h")</f>
        <v>4h</v>
      </c>
      <c r="E21" s="5" t="str">
        <f t="shared" si="5"/>
        <v>1</v>
      </c>
      <c r="F21" s="5" t="s">
        <v>25</v>
      </c>
      <c r="G21" s="5" t="str">
        <f t="shared" si="1"/>
        <v>个体粉尘采样器</v>
      </c>
      <c r="H21" s="5" t="s">
        <v>26</v>
      </c>
      <c r="I21" s="5" t="s">
        <v>33</v>
      </c>
    </row>
    <row r="22" spans="1:9" ht="24.95" customHeight="1" x14ac:dyDescent="0.2">
      <c r="A22" s="6">
        <v>8</v>
      </c>
      <c r="B22" s="5" t="s">
        <v>34</v>
      </c>
      <c r="C22" s="5" t="s">
        <v>10</v>
      </c>
      <c r="D22" s="5" t="str">
        <f t="shared" si="12"/>
        <v>15min</v>
      </c>
      <c r="E22" s="5" t="str">
        <f t="shared" si="5"/>
        <v>5</v>
      </c>
      <c r="F22" s="5" t="s">
        <v>25</v>
      </c>
      <c r="G22" s="5" t="str">
        <f t="shared" si="1"/>
        <v>粉尘采样器</v>
      </c>
      <c r="H22" s="5" t="s">
        <v>26</v>
      </c>
      <c r="I22" s="5" t="s">
        <v>35</v>
      </c>
    </row>
    <row r="23" spans="1:9" ht="24.95" customHeight="1" x14ac:dyDescent="0.2">
      <c r="A23" s="6">
        <v>8</v>
      </c>
      <c r="B23" s="5" t="s">
        <v>34</v>
      </c>
      <c r="C23" s="5" t="s">
        <v>14</v>
      </c>
      <c r="D23" s="5" t="str">
        <f t="shared" si="12"/>
        <v>4h</v>
      </c>
      <c r="E23" s="5" t="str">
        <f t="shared" si="5"/>
        <v>1</v>
      </c>
      <c r="F23" s="5" t="s">
        <v>25</v>
      </c>
      <c r="G23" s="5" t="str">
        <f t="shared" si="1"/>
        <v>个体粉尘采样器</v>
      </c>
      <c r="H23" s="5" t="s">
        <v>26</v>
      </c>
      <c r="I23" s="5" t="s">
        <v>35</v>
      </c>
    </row>
    <row r="24" spans="1:9" ht="24.95" customHeight="1" x14ac:dyDescent="0.2">
      <c r="A24" s="6">
        <v>9</v>
      </c>
      <c r="B24" s="5" t="s">
        <v>36</v>
      </c>
      <c r="C24" s="5" t="s">
        <v>10</v>
      </c>
      <c r="D24" s="5" t="str">
        <f t="shared" si="12"/>
        <v>15min</v>
      </c>
      <c r="E24" s="5" t="str">
        <f t="shared" si="5"/>
        <v>5</v>
      </c>
      <c r="F24" s="5" t="s">
        <v>25</v>
      </c>
      <c r="G24" s="5" t="str">
        <f t="shared" si="1"/>
        <v>粉尘采样器</v>
      </c>
      <c r="H24" s="5" t="s">
        <v>26</v>
      </c>
      <c r="I24" s="5" t="s">
        <v>37</v>
      </c>
    </row>
    <row r="25" spans="1:9" ht="24.95" customHeight="1" x14ac:dyDescent="0.2">
      <c r="A25" s="6">
        <v>9</v>
      </c>
      <c r="B25" s="5" t="s">
        <v>36</v>
      </c>
      <c r="C25" s="5" t="s">
        <v>14</v>
      </c>
      <c r="D25" s="5" t="str">
        <f t="shared" si="12"/>
        <v>4h</v>
      </c>
      <c r="E25" s="5" t="str">
        <f t="shared" si="5"/>
        <v>1</v>
      </c>
      <c r="F25" s="5" t="s">
        <v>25</v>
      </c>
      <c r="G25" s="5" t="str">
        <f t="shared" si="1"/>
        <v>个体粉尘采样器</v>
      </c>
      <c r="H25" s="5" t="s">
        <v>26</v>
      </c>
      <c r="I25" s="5" t="s">
        <v>37</v>
      </c>
    </row>
    <row r="26" spans="1:9" ht="24.95" customHeight="1" x14ac:dyDescent="0.2">
      <c r="A26" s="6">
        <v>115</v>
      </c>
      <c r="B26" s="5" t="s">
        <v>38</v>
      </c>
      <c r="C26" s="5" t="s">
        <v>10</v>
      </c>
      <c r="D26" s="5" t="str">
        <f t="shared" si="12"/>
        <v>15min</v>
      </c>
      <c r="E26" s="5" t="str">
        <f t="shared" si="5"/>
        <v>5</v>
      </c>
      <c r="F26" s="5" t="s">
        <v>39</v>
      </c>
      <c r="G26" s="5" t="s">
        <v>40</v>
      </c>
      <c r="H26" s="5" t="s">
        <v>26</v>
      </c>
      <c r="I26" s="5" t="s">
        <v>41</v>
      </c>
    </row>
    <row r="27" spans="1:9" ht="24.95" customHeight="1" x14ac:dyDescent="0.2">
      <c r="A27" s="6">
        <v>10</v>
      </c>
      <c r="B27" s="5" t="s">
        <v>42</v>
      </c>
      <c r="C27" s="5" t="s">
        <v>10</v>
      </c>
      <c r="D27" s="5" t="str">
        <f t="shared" ref="D27:D96" si="13">IF(C27="定点","15min","4h")</f>
        <v>15min</v>
      </c>
      <c r="E27" s="5" t="str">
        <f t="shared" si="5"/>
        <v>5</v>
      </c>
      <c r="F27" s="5" t="s">
        <v>25</v>
      </c>
      <c r="G27" s="5" t="str">
        <f t="shared" ref="G27:G36" si="14">IF(C27="定点","粉尘采样器","个体粉尘采样器")</f>
        <v>粉尘采样器</v>
      </c>
      <c r="H27" s="5" t="s">
        <v>26</v>
      </c>
      <c r="I27" s="5" t="s">
        <v>43</v>
      </c>
    </row>
    <row r="28" spans="1:9" ht="24.95" customHeight="1" x14ac:dyDescent="0.2">
      <c r="A28" s="6">
        <v>10</v>
      </c>
      <c r="B28" s="5" t="s">
        <v>42</v>
      </c>
      <c r="C28" s="5" t="s">
        <v>14</v>
      </c>
      <c r="D28" s="5" t="str">
        <f t="shared" si="13"/>
        <v>4h</v>
      </c>
      <c r="E28" s="5" t="str">
        <f t="shared" si="5"/>
        <v>1</v>
      </c>
      <c r="F28" s="5" t="s">
        <v>25</v>
      </c>
      <c r="G28" s="5" t="str">
        <f t="shared" si="14"/>
        <v>个体粉尘采样器</v>
      </c>
      <c r="H28" s="5" t="s">
        <v>26</v>
      </c>
      <c r="I28" s="5" t="s">
        <v>43</v>
      </c>
    </row>
    <row r="29" spans="1:9" ht="24.95" customHeight="1" x14ac:dyDescent="0.2">
      <c r="A29" s="6">
        <v>11</v>
      </c>
      <c r="B29" s="5" t="s">
        <v>44</v>
      </c>
      <c r="C29" s="5" t="s">
        <v>10</v>
      </c>
      <c r="D29" s="5" t="str">
        <f t="shared" si="13"/>
        <v>15min</v>
      </c>
      <c r="E29" s="5" t="str">
        <f t="shared" si="5"/>
        <v>5</v>
      </c>
      <c r="F29" s="5" t="s">
        <v>25</v>
      </c>
      <c r="G29" s="5" t="str">
        <f t="shared" si="14"/>
        <v>粉尘采样器</v>
      </c>
      <c r="H29" s="5" t="s">
        <v>26</v>
      </c>
      <c r="I29" s="5" t="s">
        <v>45</v>
      </c>
    </row>
    <row r="30" spans="1:9" ht="24.95" customHeight="1" x14ac:dyDescent="0.2">
      <c r="A30" s="6">
        <v>11</v>
      </c>
      <c r="B30" s="5" t="s">
        <v>44</v>
      </c>
      <c r="C30" s="5" t="s">
        <v>14</v>
      </c>
      <c r="D30" s="5" t="str">
        <f t="shared" si="13"/>
        <v>4h</v>
      </c>
      <c r="E30" s="5" t="str">
        <f t="shared" si="5"/>
        <v>1</v>
      </c>
      <c r="F30" s="5" t="s">
        <v>25</v>
      </c>
      <c r="G30" s="5" t="str">
        <f t="shared" si="14"/>
        <v>个体粉尘采样器</v>
      </c>
      <c r="H30" s="5" t="s">
        <v>26</v>
      </c>
      <c r="I30" s="5" t="s">
        <v>45</v>
      </c>
    </row>
    <row r="31" spans="1:9" ht="24.95" customHeight="1" x14ac:dyDescent="0.2">
      <c r="A31" s="6">
        <v>12</v>
      </c>
      <c r="B31" s="5" t="s">
        <v>46</v>
      </c>
      <c r="C31" s="5" t="s">
        <v>10</v>
      </c>
      <c r="D31" s="5" t="str">
        <f t="shared" si="13"/>
        <v>15min</v>
      </c>
      <c r="E31" s="5" t="str">
        <f t="shared" si="5"/>
        <v>5</v>
      </c>
      <c r="F31" s="5" t="s">
        <v>25</v>
      </c>
      <c r="G31" s="5" t="str">
        <f t="shared" si="14"/>
        <v>粉尘采样器</v>
      </c>
      <c r="H31" s="5" t="s">
        <v>26</v>
      </c>
      <c r="I31" s="5" t="s">
        <v>47</v>
      </c>
    </row>
    <row r="32" spans="1:9" ht="24.95" customHeight="1" x14ac:dyDescent="0.2">
      <c r="A32" s="6">
        <v>12</v>
      </c>
      <c r="B32" s="5" t="s">
        <v>46</v>
      </c>
      <c r="C32" s="5" t="s">
        <v>14</v>
      </c>
      <c r="D32" s="5" t="str">
        <f t="shared" si="13"/>
        <v>4h</v>
      </c>
      <c r="E32" s="5" t="str">
        <f t="shared" si="5"/>
        <v>1</v>
      </c>
      <c r="F32" s="5" t="s">
        <v>25</v>
      </c>
      <c r="G32" s="5" t="str">
        <f t="shared" si="14"/>
        <v>个体粉尘采样器</v>
      </c>
      <c r="H32" s="5" t="s">
        <v>26</v>
      </c>
      <c r="I32" s="5" t="s">
        <v>47</v>
      </c>
    </row>
    <row r="33" spans="1:9" ht="24.95" customHeight="1" x14ac:dyDescent="0.2">
      <c r="A33" s="6">
        <v>13</v>
      </c>
      <c r="B33" s="5" t="s">
        <v>48</v>
      </c>
      <c r="C33" s="5" t="s">
        <v>10</v>
      </c>
      <c r="D33" s="5" t="str">
        <f t="shared" si="13"/>
        <v>15min</v>
      </c>
      <c r="E33" s="5" t="str">
        <f t="shared" si="5"/>
        <v>5</v>
      </c>
      <c r="F33" s="5" t="s">
        <v>25</v>
      </c>
      <c r="G33" s="5" t="str">
        <f t="shared" si="14"/>
        <v>粉尘采样器</v>
      </c>
      <c r="H33" s="5" t="s">
        <v>26</v>
      </c>
      <c r="I33" s="5" t="s">
        <v>49</v>
      </c>
    </row>
    <row r="34" spans="1:9" ht="24.95" customHeight="1" x14ac:dyDescent="0.2">
      <c r="A34" s="6">
        <v>13</v>
      </c>
      <c r="B34" s="5" t="s">
        <v>48</v>
      </c>
      <c r="C34" s="5" t="s">
        <v>14</v>
      </c>
      <c r="D34" s="5" t="str">
        <f t="shared" si="13"/>
        <v>4h</v>
      </c>
      <c r="E34" s="5" t="str">
        <f t="shared" si="5"/>
        <v>1</v>
      </c>
      <c r="F34" s="5" t="s">
        <v>25</v>
      </c>
      <c r="G34" s="5" t="str">
        <f t="shared" si="14"/>
        <v>个体粉尘采样器</v>
      </c>
      <c r="H34" s="5" t="s">
        <v>26</v>
      </c>
      <c r="I34" s="5" t="s">
        <v>49</v>
      </c>
    </row>
    <row r="35" spans="1:9" ht="24.95" customHeight="1" x14ac:dyDescent="0.2">
      <c r="A35" s="6">
        <v>14</v>
      </c>
      <c r="B35" s="5" t="s">
        <v>50</v>
      </c>
      <c r="C35" s="5" t="s">
        <v>10</v>
      </c>
      <c r="D35" s="5" t="str">
        <f t="shared" si="13"/>
        <v>15min</v>
      </c>
      <c r="E35" s="5" t="str">
        <f t="shared" si="5"/>
        <v>5</v>
      </c>
      <c r="F35" s="5" t="s">
        <v>25</v>
      </c>
      <c r="G35" s="5" t="str">
        <f t="shared" si="14"/>
        <v>粉尘采样器</v>
      </c>
      <c r="H35" s="5" t="s">
        <v>26</v>
      </c>
      <c r="I35" s="5" t="s">
        <v>51</v>
      </c>
    </row>
    <row r="36" spans="1:9" ht="24.95" customHeight="1" x14ac:dyDescent="0.2">
      <c r="A36" s="6">
        <v>14</v>
      </c>
      <c r="B36" s="5" t="s">
        <v>50</v>
      </c>
      <c r="C36" s="5" t="s">
        <v>14</v>
      </c>
      <c r="D36" s="5" t="str">
        <f t="shared" si="13"/>
        <v>4h</v>
      </c>
      <c r="E36" s="5" t="str">
        <f t="shared" si="5"/>
        <v>1</v>
      </c>
      <c r="F36" s="5" t="s">
        <v>25</v>
      </c>
      <c r="G36" s="5" t="str">
        <f t="shared" si="14"/>
        <v>个体粉尘采样器</v>
      </c>
      <c r="H36" s="5" t="s">
        <v>26</v>
      </c>
      <c r="I36" s="5" t="s">
        <v>51</v>
      </c>
    </row>
    <row r="37" spans="1:9" ht="24.95" customHeight="1" x14ac:dyDescent="0.2">
      <c r="A37" s="6">
        <v>15</v>
      </c>
      <c r="B37" s="5" t="s">
        <v>52</v>
      </c>
      <c r="C37" s="5" t="s">
        <v>10</v>
      </c>
      <c r="D37" s="5" t="s">
        <v>21</v>
      </c>
      <c r="E37" s="5" t="s">
        <v>21</v>
      </c>
      <c r="F37" s="5" t="s">
        <v>53</v>
      </c>
      <c r="G37" s="5" t="s">
        <v>54</v>
      </c>
      <c r="H37" s="7" t="s">
        <v>55</v>
      </c>
      <c r="I37" s="8" t="s">
        <v>56</v>
      </c>
    </row>
    <row r="38" spans="1:9" ht="24.95" customHeight="1" x14ac:dyDescent="0.2">
      <c r="A38" s="6">
        <v>16</v>
      </c>
      <c r="B38" s="5" t="s">
        <v>57</v>
      </c>
      <c r="C38" s="5" t="s">
        <v>10</v>
      </c>
      <c r="D38" s="5" t="s">
        <v>21</v>
      </c>
      <c r="E38" s="5" t="s">
        <v>21</v>
      </c>
      <c r="F38" s="5" t="s">
        <v>53</v>
      </c>
      <c r="G38" s="5" t="s">
        <v>54</v>
      </c>
      <c r="H38" s="7" t="s">
        <v>55</v>
      </c>
      <c r="I38" s="8" t="s">
        <v>56</v>
      </c>
    </row>
    <row r="39" spans="1:9" s="1" customFormat="1" ht="24.95" customHeight="1" x14ac:dyDescent="0.2">
      <c r="A39" s="4">
        <v>60</v>
      </c>
      <c r="B39" s="5" t="s">
        <v>58</v>
      </c>
      <c r="C39" s="5" t="s">
        <v>10</v>
      </c>
      <c r="D39" s="5" t="str">
        <f t="shared" ref="D39" si="15">IF(C39="定点","15min","4h")</f>
        <v>15min</v>
      </c>
      <c r="E39" s="5">
        <v>2</v>
      </c>
      <c r="F39" s="5" t="s">
        <v>39</v>
      </c>
      <c r="G39" s="5" t="str">
        <f>IF(C39="定点","大气采样器","个体大气采样器")</f>
        <v>大气采样器</v>
      </c>
      <c r="H39" s="14" t="s">
        <v>131</v>
      </c>
      <c r="I39" s="8" t="s">
        <v>60</v>
      </c>
    </row>
    <row r="40" spans="1:9" s="1" customFormat="1" ht="24.95" customHeight="1" x14ac:dyDescent="0.2">
      <c r="A40" s="4">
        <v>60</v>
      </c>
      <c r="B40" s="12" t="s">
        <v>132</v>
      </c>
      <c r="C40" s="5" t="s">
        <v>10</v>
      </c>
      <c r="D40" s="5" t="str">
        <f t="shared" si="13"/>
        <v>15min</v>
      </c>
      <c r="E40" s="5">
        <v>1</v>
      </c>
      <c r="F40" s="5" t="s">
        <v>39</v>
      </c>
      <c r="G40" s="5" t="str">
        <f>IF(C40="定点","大气采样器","个体大气采样器")</f>
        <v>大气采样器</v>
      </c>
      <c r="H40" s="14" t="s">
        <v>131</v>
      </c>
      <c r="I40" s="8" t="s">
        <v>60</v>
      </c>
    </row>
    <row r="41" spans="1:9" s="1" customFormat="1" ht="24.95" customHeight="1" x14ac:dyDescent="0.2">
      <c r="A41" s="4">
        <v>25</v>
      </c>
      <c r="B41" s="8" t="s">
        <v>61</v>
      </c>
      <c r="C41" s="5" t="s">
        <v>10</v>
      </c>
      <c r="D41" s="5" t="str">
        <f t="shared" si="13"/>
        <v>15min</v>
      </c>
      <c r="E41" s="5">
        <v>0.1</v>
      </c>
      <c r="F41" s="5" t="s">
        <v>62</v>
      </c>
      <c r="G41" s="5" t="str">
        <f t="shared" ref="G41:G50" si="16">IF(C41="定点","大气采样器","个体大气采样器")</f>
        <v>大气采样器</v>
      </c>
      <c r="H41" s="5" t="s">
        <v>59</v>
      </c>
      <c r="I41" s="8" t="s">
        <v>63</v>
      </c>
    </row>
    <row r="42" spans="1:9" s="1" customFormat="1" ht="24.95" customHeight="1" x14ac:dyDescent="0.2">
      <c r="A42" s="4">
        <v>25</v>
      </c>
      <c r="B42" s="8" t="s">
        <v>61</v>
      </c>
      <c r="C42" s="5" t="s">
        <v>14</v>
      </c>
      <c r="D42" s="5" t="str">
        <f t="shared" si="13"/>
        <v>4h</v>
      </c>
      <c r="E42" s="5">
        <v>0.05</v>
      </c>
      <c r="F42" s="5" t="s">
        <v>62</v>
      </c>
      <c r="G42" s="5" t="str">
        <f t="shared" si="16"/>
        <v>个体大气采样器</v>
      </c>
      <c r="H42" s="5" t="s">
        <v>59</v>
      </c>
      <c r="I42" s="8" t="s">
        <v>63</v>
      </c>
    </row>
    <row r="43" spans="1:9" s="1" customFormat="1" ht="24.95" customHeight="1" x14ac:dyDescent="0.2">
      <c r="A43" s="4">
        <v>26</v>
      </c>
      <c r="B43" s="8" t="s">
        <v>64</v>
      </c>
      <c r="C43" s="5" t="s">
        <v>10</v>
      </c>
      <c r="D43" s="5" t="str">
        <f t="shared" si="13"/>
        <v>15min</v>
      </c>
      <c r="E43" s="5">
        <v>0.1</v>
      </c>
      <c r="F43" s="5" t="s">
        <v>62</v>
      </c>
      <c r="G43" s="5" t="str">
        <f t="shared" si="16"/>
        <v>大气采样器</v>
      </c>
      <c r="H43" s="5" t="s">
        <v>59</v>
      </c>
      <c r="I43" s="8" t="s">
        <v>63</v>
      </c>
    </row>
    <row r="44" spans="1:9" s="1" customFormat="1" ht="24.95" customHeight="1" x14ac:dyDescent="0.2">
      <c r="A44" s="4">
        <v>26</v>
      </c>
      <c r="B44" s="8" t="s">
        <v>64</v>
      </c>
      <c r="C44" s="5" t="s">
        <v>14</v>
      </c>
      <c r="D44" s="5" t="str">
        <f t="shared" si="13"/>
        <v>4h</v>
      </c>
      <c r="E44" s="5">
        <v>0.05</v>
      </c>
      <c r="F44" s="5" t="s">
        <v>62</v>
      </c>
      <c r="G44" s="5" t="str">
        <f t="shared" si="16"/>
        <v>个体大气采样器</v>
      </c>
      <c r="H44" s="5" t="s">
        <v>59</v>
      </c>
      <c r="I44" s="8" t="s">
        <v>63</v>
      </c>
    </row>
    <row r="45" spans="1:9" s="1" customFormat="1" ht="24.95" customHeight="1" x14ac:dyDescent="0.2">
      <c r="A45" s="4">
        <v>27</v>
      </c>
      <c r="B45" s="8" t="s">
        <v>65</v>
      </c>
      <c r="C45" s="5" t="s">
        <v>10</v>
      </c>
      <c r="D45" s="5" t="str">
        <f t="shared" si="13"/>
        <v>15min</v>
      </c>
      <c r="E45" s="5">
        <v>0.1</v>
      </c>
      <c r="F45" s="5" t="s">
        <v>62</v>
      </c>
      <c r="G45" s="5" t="str">
        <f t="shared" si="16"/>
        <v>大气采样器</v>
      </c>
      <c r="H45" s="5" t="s">
        <v>59</v>
      </c>
      <c r="I45" s="8" t="s">
        <v>63</v>
      </c>
    </row>
    <row r="46" spans="1:9" s="1" customFormat="1" ht="24.95" customHeight="1" x14ac:dyDescent="0.2">
      <c r="A46" s="4">
        <v>27</v>
      </c>
      <c r="B46" s="8" t="s">
        <v>65</v>
      </c>
      <c r="C46" s="5" t="s">
        <v>14</v>
      </c>
      <c r="D46" s="5" t="str">
        <f t="shared" si="13"/>
        <v>4h</v>
      </c>
      <c r="E46" s="5">
        <v>0.05</v>
      </c>
      <c r="F46" s="5" t="s">
        <v>62</v>
      </c>
      <c r="G46" s="5" t="str">
        <f t="shared" si="16"/>
        <v>个体大气采样器</v>
      </c>
      <c r="H46" s="5" t="s">
        <v>59</v>
      </c>
      <c r="I46" s="8" t="s">
        <v>63</v>
      </c>
    </row>
    <row r="47" spans="1:9" s="1" customFormat="1" ht="24.95" customHeight="1" x14ac:dyDescent="0.2">
      <c r="A47" s="4">
        <v>28</v>
      </c>
      <c r="B47" s="8" t="s">
        <v>66</v>
      </c>
      <c r="C47" s="5" t="s">
        <v>10</v>
      </c>
      <c r="D47" s="5" t="str">
        <f t="shared" si="13"/>
        <v>15min</v>
      </c>
      <c r="E47" s="5">
        <v>0.1</v>
      </c>
      <c r="F47" s="5" t="s">
        <v>62</v>
      </c>
      <c r="G47" s="5" t="str">
        <f t="shared" si="16"/>
        <v>大气采样器</v>
      </c>
      <c r="H47" s="5" t="s">
        <v>59</v>
      </c>
      <c r="I47" s="8" t="s">
        <v>63</v>
      </c>
    </row>
    <row r="48" spans="1:9" s="1" customFormat="1" ht="24.95" customHeight="1" x14ac:dyDescent="0.2">
      <c r="A48" s="4">
        <v>28</v>
      </c>
      <c r="B48" s="8" t="s">
        <v>66</v>
      </c>
      <c r="C48" s="5" t="s">
        <v>14</v>
      </c>
      <c r="D48" s="5" t="str">
        <f t="shared" si="13"/>
        <v>4h</v>
      </c>
      <c r="E48" s="5">
        <v>0.05</v>
      </c>
      <c r="F48" s="5" t="s">
        <v>62</v>
      </c>
      <c r="G48" s="5" t="str">
        <f t="shared" si="16"/>
        <v>个体大气采样器</v>
      </c>
      <c r="H48" s="5" t="s">
        <v>59</v>
      </c>
      <c r="I48" s="8" t="s">
        <v>63</v>
      </c>
    </row>
    <row r="49" spans="1:9" ht="24.95" customHeight="1" x14ac:dyDescent="0.2">
      <c r="A49" s="6">
        <v>29</v>
      </c>
      <c r="B49" s="8" t="s">
        <v>67</v>
      </c>
      <c r="C49" s="5" t="s">
        <v>10</v>
      </c>
      <c r="D49" s="5" t="str">
        <f t="shared" si="13"/>
        <v>15min</v>
      </c>
      <c r="E49" s="5">
        <v>0.1</v>
      </c>
      <c r="F49" s="5" t="s">
        <v>68</v>
      </c>
      <c r="G49" s="5" t="str">
        <f t="shared" si="16"/>
        <v>大气采样器</v>
      </c>
      <c r="H49" s="5" t="s">
        <v>59</v>
      </c>
      <c r="I49" s="8" t="s">
        <v>69</v>
      </c>
    </row>
    <row r="50" spans="1:9" ht="24.95" customHeight="1" x14ac:dyDescent="0.2">
      <c r="A50" s="6">
        <v>29</v>
      </c>
      <c r="B50" s="8" t="s">
        <v>67</v>
      </c>
      <c r="C50" s="5" t="s">
        <v>14</v>
      </c>
      <c r="D50" s="5" t="str">
        <f t="shared" si="13"/>
        <v>4h</v>
      </c>
      <c r="E50" s="5">
        <v>0.05</v>
      </c>
      <c r="F50" s="5" t="s">
        <v>68</v>
      </c>
      <c r="G50" s="5" t="str">
        <f t="shared" si="16"/>
        <v>个体大气采样器</v>
      </c>
      <c r="H50" s="5" t="s">
        <v>59</v>
      </c>
      <c r="I50" s="8" t="s">
        <v>69</v>
      </c>
    </row>
    <row r="51" spans="1:9" s="1" customFormat="1" ht="24.95" customHeight="1" x14ac:dyDescent="0.2">
      <c r="A51" s="4">
        <v>30</v>
      </c>
      <c r="B51" s="5" t="s">
        <v>70</v>
      </c>
      <c r="C51" s="5" t="s">
        <v>10</v>
      </c>
      <c r="D51" s="5" t="s">
        <v>21</v>
      </c>
      <c r="E51" s="5" t="s">
        <v>21</v>
      </c>
      <c r="F51" s="5" t="s">
        <v>53</v>
      </c>
      <c r="G51" s="5" t="s">
        <v>21</v>
      </c>
      <c r="H51" s="5" t="s">
        <v>71</v>
      </c>
      <c r="I51" s="8" t="s">
        <v>69</v>
      </c>
    </row>
    <row r="52" spans="1:9" s="1" customFormat="1" ht="24.95" customHeight="1" x14ac:dyDescent="0.2">
      <c r="A52" s="4">
        <v>31</v>
      </c>
      <c r="B52" s="8" t="s">
        <v>72</v>
      </c>
      <c r="C52" s="5" t="s">
        <v>10</v>
      </c>
      <c r="D52" s="5" t="str">
        <f t="shared" si="13"/>
        <v>15min</v>
      </c>
      <c r="E52" s="5">
        <v>0.1</v>
      </c>
      <c r="F52" s="5" t="s">
        <v>62</v>
      </c>
      <c r="G52" s="5" t="str">
        <f t="shared" ref="G52:G61" si="17">IF(C52="定点","大气采样器","个体大气采样器")</f>
        <v>大气采样器</v>
      </c>
      <c r="H52" s="5" t="s">
        <v>73</v>
      </c>
      <c r="I52" s="8" t="s">
        <v>74</v>
      </c>
    </row>
    <row r="53" spans="1:9" s="1" customFormat="1" ht="24.95" customHeight="1" x14ac:dyDescent="0.2">
      <c r="A53" s="4">
        <v>31</v>
      </c>
      <c r="B53" s="8" t="s">
        <v>72</v>
      </c>
      <c r="C53" s="5" t="s">
        <v>14</v>
      </c>
      <c r="D53" s="5" t="str">
        <f t="shared" si="13"/>
        <v>4h</v>
      </c>
      <c r="E53" s="5">
        <v>0.05</v>
      </c>
      <c r="F53" s="5" t="s">
        <v>62</v>
      </c>
      <c r="G53" s="5" t="str">
        <f t="shared" si="17"/>
        <v>个体大气采样器</v>
      </c>
      <c r="H53" s="5" t="s">
        <v>73</v>
      </c>
      <c r="I53" s="8" t="s">
        <v>74</v>
      </c>
    </row>
    <row r="54" spans="1:9" ht="24.95" customHeight="1" x14ac:dyDescent="0.2">
      <c r="A54" s="6">
        <v>32</v>
      </c>
      <c r="B54" s="8" t="s">
        <v>75</v>
      </c>
      <c r="C54" s="5" t="s">
        <v>10</v>
      </c>
      <c r="D54" s="5" t="str">
        <f t="shared" si="13"/>
        <v>15min</v>
      </c>
      <c r="E54" s="5">
        <v>0.1</v>
      </c>
      <c r="F54" s="5" t="s">
        <v>62</v>
      </c>
      <c r="G54" s="5" t="str">
        <f t="shared" si="17"/>
        <v>大气采样器</v>
      </c>
      <c r="H54" s="5" t="s">
        <v>59</v>
      </c>
      <c r="I54" s="8" t="s">
        <v>76</v>
      </c>
    </row>
    <row r="55" spans="1:9" ht="24.95" customHeight="1" x14ac:dyDescent="0.2">
      <c r="A55" s="6">
        <v>32</v>
      </c>
      <c r="B55" s="8" t="s">
        <v>75</v>
      </c>
      <c r="C55" s="5" t="s">
        <v>14</v>
      </c>
      <c r="D55" s="5" t="str">
        <f t="shared" si="13"/>
        <v>4h</v>
      </c>
      <c r="E55" s="5">
        <v>0.05</v>
      </c>
      <c r="F55" s="5" t="s">
        <v>62</v>
      </c>
      <c r="G55" s="5" t="str">
        <f t="shared" si="17"/>
        <v>个体大气采样器</v>
      </c>
      <c r="H55" s="5" t="s">
        <v>59</v>
      </c>
      <c r="I55" s="8" t="s">
        <v>76</v>
      </c>
    </row>
    <row r="56" spans="1:9" ht="24.95" customHeight="1" x14ac:dyDescent="0.2">
      <c r="A56" s="6">
        <v>33</v>
      </c>
      <c r="B56" s="8" t="s">
        <v>77</v>
      </c>
      <c r="C56" s="5" t="s">
        <v>10</v>
      </c>
      <c r="D56" s="5" t="str">
        <f t="shared" si="13"/>
        <v>15min</v>
      </c>
      <c r="E56" s="5">
        <v>0.1</v>
      </c>
      <c r="F56" s="5" t="s">
        <v>62</v>
      </c>
      <c r="G56" s="5" t="str">
        <f t="shared" si="17"/>
        <v>大气采样器</v>
      </c>
      <c r="H56" s="5" t="s">
        <v>59</v>
      </c>
      <c r="I56" s="8" t="s">
        <v>76</v>
      </c>
    </row>
    <row r="57" spans="1:9" ht="24.95" customHeight="1" x14ac:dyDescent="0.2">
      <c r="A57" s="6">
        <v>33</v>
      </c>
      <c r="B57" s="8" t="s">
        <v>77</v>
      </c>
      <c r="C57" s="5" t="s">
        <v>14</v>
      </c>
      <c r="D57" s="5" t="str">
        <f t="shared" si="13"/>
        <v>4h</v>
      </c>
      <c r="E57" s="5">
        <v>0.05</v>
      </c>
      <c r="F57" s="5" t="s">
        <v>62</v>
      </c>
      <c r="G57" s="5" t="str">
        <f t="shared" si="17"/>
        <v>个体大气采样器</v>
      </c>
      <c r="H57" s="5" t="s">
        <v>59</v>
      </c>
      <c r="I57" s="8" t="s">
        <v>76</v>
      </c>
    </row>
    <row r="58" spans="1:9" ht="24.95" customHeight="1" x14ac:dyDescent="0.2">
      <c r="A58" s="6">
        <v>34</v>
      </c>
      <c r="B58" s="8" t="s">
        <v>78</v>
      </c>
      <c r="C58" s="5" t="s">
        <v>10</v>
      </c>
      <c r="D58" s="5" t="str">
        <f t="shared" si="13"/>
        <v>15min</v>
      </c>
      <c r="E58" s="5">
        <v>0.1</v>
      </c>
      <c r="F58" s="5" t="s">
        <v>62</v>
      </c>
      <c r="G58" s="5" t="str">
        <f t="shared" si="17"/>
        <v>大气采样器</v>
      </c>
      <c r="H58" s="5" t="s">
        <v>59</v>
      </c>
      <c r="I58" s="8" t="s">
        <v>76</v>
      </c>
    </row>
    <row r="59" spans="1:9" ht="24.95" customHeight="1" x14ac:dyDescent="0.2">
      <c r="A59" s="6">
        <v>34</v>
      </c>
      <c r="B59" s="8" t="s">
        <v>78</v>
      </c>
      <c r="C59" s="5" t="s">
        <v>14</v>
      </c>
      <c r="D59" s="5" t="str">
        <f t="shared" si="13"/>
        <v>4h</v>
      </c>
      <c r="E59" s="5">
        <v>0.05</v>
      </c>
      <c r="F59" s="5" t="s">
        <v>62</v>
      </c>
      <c r="G59" s="5" t="str">
        <f t="shared" si="17"/>
        <v>个体大气采样器</v>
      </c>
      <c r="H59" s="5" t="s">
        <v>59</v>
      </c>
      <c r="I59" s="8" t="s">
        <v>76</v>
      </c>
    </row>
    <row r="60" spans="1:9" ht="24.95" customHeight="1" x14ac:dyDescent="0.2">
      <c r="A60" s="6">
        <v>35</v>
      </c>
      <c r="B60" s="8" t="s">
        <v>79</v>
      </c>
      <c r="C60" s="5" t="s">
        <v>10</v>
      </c>
      <c r="D60" s="5" t="str">
        <f t="shared" si="13"/>
        <v>15min</v>
      </c>
      <c r="E60" s="5">
        <v>0.1</v>
      </c>
      <c r="F60" s="5" t="s">
        <v>62</v>
      </c>
      <c r="G60" s="5" t="str">
        <f t="shared" si="17"/>
        <v>大气采样器</v>
      </c>
      <c r="H60" s="5" t="s">
        <v>59</v>
      </c>
      <c r="I60" s="8" t="s">
        <v>76</v>
      </c>
    </row>
    <row r="61" spans="1:9" ht="24.95" customHeight="1" x14ac:dyDescent="0.2">
      <c r="A61" s="6">
        <v>35</v>
      </c>
      <c r="B61" s="8" t="s">
        <v>79</v>
      </c>
      <c r="C61" s="5" t="s">
        <v>14</v>
      </c>
      <c r="D61" s="5" t="str">
        <f t="shared" si="13"/>
        <v>4h</v>
      </c>
      <c r="E61" s="5">
        <v>0.05</v>
      </c>
      <c r="F61" s="5" t="s">
        <v>62</v>
      </c>
      <c r="G61" s="5" t="str">
        <f t="shared" si="17"/>
        <v>个体大气采样器</v>
      </c>
      <c r="H61" s="5" t="s">
        <v>59</v>
      </c>
      <c r="I61" s="8" t="s">
        <v>76</v>
      </c>
    </row>
    <row r="62" spans="1:9" ht="24.95" customHeight="1" x14ac:dyDescent="0.2">
      <c r="A62" s="6"/>
      <c r="B62" s="8" t="s">
        <v>80</v>
      </c>
      <c r="C62" s="5" t="s">
        <v>10</v>
      </c>
      <c r="D62" s="5" t="str">
        <f>IF(C62="定点","15min","4h")</f>
        <v>15min</v>
      </c>
      <c r="E62" s="5">
        <v>0.2</v>
      </c>
      <c r="F62" s="13" t="s">
        <v>62</v>
      </c>
      <c r="G62" s="5" t="str">
        <f>IF(C62="定点","大气采样器","个体大气采样器")</f>
        <v>大气采样器</v>
      </c>
      <c r="H62" s="5"/>
      <c r="I62" s="8" t="s">
        <v>81</v>
      </c>
    </row>
    <row r="63" spans="1:9" ht="24.95" customHeight="1" x14ac:dyDescent="0.2">
      <c r="A63" s="6"/>
      <c r="B63" s="8" t="s">
        <v>80</v>
      </c>
      <c r="C63" s="5" t="s">
        <v>14</v>
      </c>
      <c r="D63" s="5" t="str">
        <f>IF(C63="定点","15min","4h")</f>
        <v>4h</v>
      </c>
      <c r="E63" s="5">
        <v>0.05</v>
      </c>
      <c r="F63" s="13" t="s">
        <v>62</v>
      </c>
      <c r="G63" s="5" t="str">
        <f>IF(C63="定点","大气采样器","个体大气采样器")</f>
        <v>个体大气采样器</v>
      </c>
      <c r="H63" s="5"/>
      <c r="I63" s="8" t="s">
        <v>81</v>
      </c>
    </row>
    <row r="64" spans="1:9" ht="24.95" customHeight="1" x14ac:dyDescent="0.2">
      <c r="A64" s="6">
        <v>36</v>
      </c>
      <c r="B64" s="13" t="s">
        <v>133</v>
      </c>
      <c r="C64" s="5" t="s">
        <v>10</v>
      </c>
      <c r="D64" s="5" t="str">
        <f t="shared" si="13"/>
        <v>15min</v>
      </c>
      <c r="E64" s="5">
        <v>0.2</v>
      </c>
      <c r="F64" s="12" t="s">
        <v>62</v>
      </c>
      <c r="G64" s="13" t="s">
        <v>150</v>
      </c>
      <c r="H64" s="13" t="s">
        <v>59</v>
      </c>
      <c r="I64" s="8" t="s">
        <v>81</v>
      </c>
    </row>
    <row r="65" spans="1:9" ht="24.95" customHeight="1" x14ac:dyDescent="0.2">
      <c r="A65" s="6">
        <v>36</v>
      </c>
      <c r="B65" s="13" t="s">
        <v>133</v>
      </c>
      <c r="C65" s="5" t="s">
        <v>14</v>
      </c>
      <c r="D65" s="5" t="str">
        <f t="shared" si="13"/>
        <v>4h</v>
      </c>
      <c r="E65" s="5">
        <v>0.05</v>
      </c>
      <c r="F65" s="12" t="s">
        <v>62</v>
      </c>
      <c r="G65" s="13" t="s">
        <v>40</v>
      </c>
      <c r="H65" s="13" t="s">
        <v>59</v>
      </c>
      <c r="I65" s="8" t="s">
        <v>81</v>
      </c>
    </row>
    <row r="66" spans="1:9" ht="24.95" customHeight="1" x14ac:dyDescent="0.2">
      <c r="A66" s="6"/>
      <c r="B66" s="13" t="s">
        <v>147</v>
      </c>
      <c r="C66" s="5" t="s">
        <v>10</v>
      </c>
      <c r="D66" s="5" t="str">
        <f>IF(C66="定点","15min","4h")</f>
        <v>15min</v>
      </c>
      <c r="E66" s="5">
        <v>0.1</v>
      </c>
      <c r="F66" s="13" t="s">
        <v>149</v>
      </c>
      <c r="G66" s="12" t="s">
        <v>151</v>
      </c>
      <c r="H66" s="13" t="s">
        <v>158</v>
      </c>
      <c r="I66" s="17" t="s">
        <v>161</v>
      </c>
    </row>
    <row r="67" spans="1:9" ht="24.95" customHeight="1" x14ac:dyDescent="0.2">
      <c r="A67" s="6"/>
      <c r="B67" s="8" t="s">
        <v>82</v>
      </c>
      <c r="C67" s="5" t="s">
        <v>10</v>
      </c>
      <c r="D67" s="5" t="str">
        <f>IF(C67="定点","15min","4h")</f>
        <v>15min</v>
      </c>
      <c r="E67" s="5">
        <v>0.1</v>
      </c>
      <c r="F67" s="13" t="s">
        <v>62</v>
      </c>
      <c r="G67" s="5" t="str">
        <f t="shared" ref="G67:G68" si="18">IF(C67="定点","大气采样器","个体大气采样器")</f>
        <v>大气采样器</v>
      </c>
      <c r="H67" s="5"/>
      <c r="I67" s="8" t="s">
        <v>83</v>
      </c>
    </row>
    <row r="68" spans="1:9" ht="24.95" customHeight="1" x14ac:dyDescent="0.2">
      <c r="A68" s="6"/>
      <c r="B68" s="8" t="s">
        <v>82</v>
      </c>
      <c r="C68" s="5" t="s">
        <v>14</v>
      </c>
      <c r="D68" s="5" t="str">
        <f>IF(C68="定点","15min","4h")</f>
        <v>4h</v>
      </c>
      <c r="E68" s="5">
        <v>0.05</v>
      </c>
      <c r="F68" s="13" t="s">
        <v>62</v>
      </c>
      <c r="G68" s="5" t="str">
        <f t="shared" si="18"/>
        <v>个体大气采样器</v>
      </c>
      <c r="H68" s="5"/>
      <c r="I68" s="8" t="s">
        <v>83</v>
      </c>
    </row>
    <row r="69" spans="1:9" ht="24.95" customHeight="1" x14ac:dyDescent="0.2">
      <c r="A69" s="6">
        <v>38</v>
      </c>
      <c r="B69" s="13" t="s">
        <v>134</v>
      </c>
      <c r="C69" s="5" t="s">
        <v>10</v>
      </c>
      <c r="D69" s="5" t="str">
        <f t="shared" si="13"/>
        <v>15min</v>
      </c>
      <c r="E69" s="5">
        <v>0.1</v>
      </c>
      <c r="F69" s="12" t="s">
        <v>62</v>
      </c>
      <c r="G69" s="13" t="s">
        <v>40</v>
      </c>
      <c r="H69" s="13" t="s">
        <v>152</v>
      </c>
      <c r="I69" s="8" t="s">
        <v>83</v>
      </c>
    </row>
    <row r="70" spans="1:9" ht="24.95" customHeight="1" x14ac:dyDescent="0.2">
      <c r="A70" s="6">
        <v>38</v>
      </c>
      <c r="B70" s="13" t="s">
        <v>134</v>
      </c>
      <c r="C70" s="5" t="s">
        <v>14</v>
      </c>
      <c r="D70" s="5" t="str">
        <f t="shared" si="13"/>
        <v>4h</v>
      </c>
      <c r="E70" s="5">
        <v>0.05</v>
      </c>
      <c r="F70" s="12" t="s">
        <v>62</v>
      </c>
      <c r="G70" s="13" t="s">
        <v>150</v>
      </c>
      <c r="H70" s="13" t="s">
        <v>152</v>
      </c>
      <c r="I70" s="8" t="s">
        <v>83</v>
      </c>
    </row>
    <row r="71" spans="1:9" ht="24.95" customHeight="1" x14ac:dyDescent="0.2">
      <c r="A71" s="6">
        <v>39</v>
      </c>
      <c r="B71" s="13" t="s">
        <v>136</v>
      </c>
      <c r="C71" s="5" t="s">
        <v>10</v>
      </c>
      <c r="D71" s="5" t="str">
        <f t="shared" si="13"/>
        <v>15min</v>
      </c>
      <c r="E71" s="5">
        <v>0.1</v>
      </c>
      <c r="F71" s="12" t="s">
        <v>62</v>
      </c>
      <c r="G71" s="13" t="s">
        <v>40</v>
      </c>
      <c r="H71" s="13" t="s">
        <v>152</v>
      </c>
      <c r="I71" s="8" t="s">
        <v>83</v>
      </c>
    </row>
    <row r="72" spans="1:9" ht="24.95" customHeight="1" x14ac:dyDescent="0.2">
      <c r="A72" s="6">
        <v>39</v>
      </c>
      <c r="B72" s="13" t="s">
        <v>136</v>
      </c>
      <c r="C72" s="5" t="s">
        <v>14</v>
      </c>
      <c r="D72" s="5" t="str">
        <f t="shared" si="13"/>
        <v>4h</v>
      </c>
      <c r="E72" s="5">
        <v>0.05</v>
      </c>
      <c r="F72" s="12" t="s">
        <v>62</v>
      </c>
      <c r="G72" s="13" t="s">
        <v>150</v>
      </c>
      <c r="H72" s="13" t="s">
        <v>152</v>
      </c>
      <c r="I72" s="8" t="s">
        <v>83</v>
      </c>
    </row>
    <row r="73" spans="1:9" ht="24.95" customHeight="1" x14ac:dyDescent="0.2">
      <c r="A73" s="6">
        <v>40</v>
      </c>
      <c r="B73" s="13" t="s">
        <v>137</v>
      </c>
      <c r="C73" s="5" t="s">
        <v>10</v>
      </c>
      <c r="D73" s="5" t="str">
        <f t="shared" si="13"/>
        <v>15min</v>
      </c>
      <c r="E73" s="5">
        <v>0.1</v>
      </c>
      <c r="F73" s="13" t="s">
        <v>87</v>
      </c>
      <c r="G73" s="13" t="s">
        <v>40</v>
      </c>
      <c r="H73" s="13" t="s">
        <v>153</v>
      </c>
      <c r="I73" s="17" t="s">
        <v>162</v>
      </c>
    </row>
    <row r="74" spans="1:9" ht="24.95" customHeight="1" x14ac:dyDescent="0.2">
      <c r="A74" s="6">
        <v>40</v>
      </c>
      <c r="B74" s="13" t="s">
        <v>137</v>
      </c>
      <c r="C74" s="5" t="s">
        <v>14</v>
      </c>
      <c r="D74" s="5" t="str">
        <f t="shared" si="13"/>
        <v>4h</v>
      </c>
      <c r="E74" s="5">
        <v>0.05</v>
      </c>
      <c r="F74" s="13" t="s">
        <v>87</v>
      </c>
      <c r="G74" s="13" t="s">
        <v>150</v>
      </c>
      <c r="H74" s="13" t="s">
        <v>153</v>
      </c>
      <c r="I74" s="17" t="s">
        <v>162</v>
      </c>
    </row>
    <row r="75" spans="1:9" ht="24.95" customHeight="1" x14ac:dyDescent="0.2">
      <c r="A75" s="6"/>
      <c r="B75" s="15" t="s">
        <v>139</v>
      </c>
      <c r="C75" s="5" t="s">
        <v>10</v>
      </c>
      <c r="D75" s="5" t="str">
        <f t="shared" ref="D75:D83" si="19">IF(C75="定点","15min","4h")</f>
        <v>15min</v>
      </c>
      <c r="E75" s="5">
        <v>0.1</v>
      </c>
      <c r="F75" s="13" t="s">
        <v>87</v>
      </c>
      <c r="G75" s="13" t="s">
        <v>40</v>
      </c>
      <c r="H75" s="13" t="s">
        <v>155</v>
      </c>
      <c r="I75" s="17" t="s">
        <v>163</v>
      </c>
    </row>
    <row r="76" spans="1:9" ht="24.95" customHeight="1" x14ac:dyDescent="0.2">
      <c r="A76" s="6"/>
      <c r="B76" s="15" t="s">
        <v>139</v>
      </c>
      <c r="C76" s="5" t="s">
        <v>14</v>
      </c>
      <c r="D76" s="5" t="str">
        <f t="shared" si="19"/>
        <v>4h</v>
      </c>
      <c r="E76" s="5">
        <v>0.05</v>
      </c>
      <c r="F76" s="13" t="s">
        <v>87</v>
      </c>
      <c r="G76" s="13" t="s">
        <v>40</v>
      </c>
      <c r="H76" s="13" t="s">
        <v>155</v>
      </c>
      <c r="I76" s="17" t="s">
        <v>163</v>
      </c>
    </row>
    <row r="77" spans="1:9" ht="24.95" customHeight="1" x14ac:dyDescent="0.2">
      <c r="A77" s="6">
        <v>43</v>
      </c>
      <c r="B77" s="13" t="s">
        <v>84</v>
      </c>
      <c r="C77" s="5" t="s">
        <v>10</v>
      </c>
      <c r="D77" s="5" t="str">
        <f t="shared" si="19"/>
        <v>15min</v>
      </c>
      <c r="E77" s="5">
        <v>0.2</v>
      </c>
      <c r="F77" s="13" t="s">
        <v>39</v>
      </c>
      <c r="G77" s="13" t="s">
        <v>40</v>
      </c>
      <c r="H77" s="16" t="s">
        <v>159</v>
      </c>
      <c r="I77" s="8" t="s">
        <v>85</v>
      </c>
    </row>
    <row r="78" spans="1:9" ht="24.95" customHeight="1" x14ac:dyDescent="0.2">
      <c r="A78" s="6">
        <v>44</v>
      </c>
      <c r="B78" s="13" t="s">
        <v>86</v>
      </c>
      <c r="C78" s="5" t="s">
        <v>10</v>
      </c>
      <c r="D78" s="5" t="str">
        <f t="shared" si="19"/>
        <v>15min</v>
      </c>
      <c r="E78" s="5">
        <v>0.1</v>
      </c>
      <c r="F78" s="13" t="s">
        <v>87</v>
      </c>
      <c r="G78" s="13" t="s">
        <v>40</v>
      </c>
      <c r="H78" s="13" t="s">
        <v>157</v>
      </c>
      <c r="I78" s="8" t="s">
        <v>85</v>
      </c>
    </row>
    <row r="79" spans="1:9" ht="24.95" customHeight="1" x14ac:dyDescent="0.2">
      <c r="A79" s="6">
        <v>44</v>
      </c>
      <c r="B79" s="8" t="s">
        <v>88</v>
      </c>
      <c r="C79" s="5" t="s">
        <v>10</v>
      </c>
      <c r="D79" s="5" t="str">
        <f t="shared" si="19"/>
        <v>15min</v>
      </c>
      <c r="E79" s="5">
        <v>0.1</v>
      </c>
      <c r="F79" s="5" t="s">
        <v>87</v>
      </c>
      <c r="G79" s="5" t="str">
        <f>IF(C79="定点","大气采样器","个体大气采样器")</f>
        <v>大气采样器</v>
      </c>
      <c r="H79" s="8"/>
      <c r="I79" s="8" t="s">
        <v>85</v>
      </c>
    </row>
    <row r="80" spans="1:9" ht="24.75" customHeight="1" x14ac:dyDescent="0.2">
      <c r="A80" s="6">
        <v>45</v>
      </c>
      <c r="B80" s="13" t="s">
        <v>141</v>
      </c>
      <c r="C80" s="5" t="s">
        <v>10</v>
      </c>
      <c r="D80" s="5" t="str">
        <f t="shared" si="19"/>
        <v>15min</v>
      </c>
      <c r="E80" s="5">
        <v>0.1</v>
      </c>
      <c r="F80" s="5" t="s">
        <v>62</v>
      </c>
      <c r="G80" s="13" t="s">
        <v>40</v>
      </c>
      <c r="H80" s="13" t="s">
        <v>153</v>
      </c>
      <c r="I80" s="17" t="s">
        <v>164</v>
      </c>
    </row>
    <row r="81" spans="1:9" ht="24.95" customHeight="1" x14ac:dyDescent="0.2">
      <c r="A81" s="6">
        <v>45</v>
      </c>
      <c r="B81" s="13" t="s">
        <v>141</v>
      </c>
      <c r="C81" s="5" t="s">
        <v>14</v>
      </c>
      <c r="D81" s="5" t="str">
        <f t="shared" si="19"/>
        <v>4h</v>
      </c>
      <c r="E81" s="5">
        <v>0.05</v>
      </c>
      <c r="F81" s="5" t="s">
        <v>62</v>
      </c>
      <c r="G81" s="13" t="s">
        <v>150</v>
      </c>
      <c r="H81" s="13" t="s">
        <v>153</v>
      </c>
      <c r="I81" s="17" t="s">
        <v>164</v>
      </c>
    </row>
    <row r="82" spans="1:9" ht="24.75" customHeight="1" x14ac:dyDescent="0.2">
      <c r="A82" s="6">
        <v>117</v>
      </c>
      <c r="B82" s="22" t="s">
        <v>187</v>
      </c>
      <c r="C82" s="5" t="s">
        <v>10</v>
      </c>
      <c r="D82" s="5" t="str">
        <f t="shared" si="19"/>
        <v>15min</v>
      </c>
      <c r="E82" s="5">
        <v>0.1</v>
      </c>
      <c r="F82" s="5" t="s">
        <v>62</v>
      </c>
      <c r="G82" s="13" t="s">
        <v>40</v>
      </c>
      <c r="H82" s="13" t="s">
        <v>153</v>
      </c>
      <c r="I82" s="17" t="s">
        <v>164</v>
      </c>
    </row>
    <row r="83" spans="1:9" ht="24.95" customHeight="1" x14ac:dyDescent="0.2">
      <c r="A83" s="6">
        <v>117</v>
      </c>
      <c r="B83" s="22" t="s">
        <v>187</v>
      </c>
      <c r="C83" s="5" t="s">
        <v>14</v>
      </c>
      <c r="D83" s="5" t="str">
        <f t="shared" si="19"/>
        <v>4h</v>
      </c>
      <c r="E83" s="5">
        <v>0.05</v>
      </c>
      <c r="F83" s="5" t="s">
        <v>62</v>
      </c>
      <c r="G83" s="13" t="s">
        <v>150</v>
      </c>
      <c r="H83" s="13" t="s">
        <v>153</v>
      </c>
      <c r="I83" s="17" t="s">
        <v>164</v>
      </c>
    </row>
    <row r="84" spans="1:9" ht="24.95" customHeight="1" x14ac:dyDescent="0.2">
      <c r="A84" s="6">
        <v>41</v>
      </c>
      <c r="B84" s="13" t="s">
        <v>138</v>
      </c>
      <c r="C84" s="5" t="s">
        <v>10</v>
      </c>
      <c r="D84" s="5" t="str">
        <f t="shared" si="13"/>
        <v>15min</v>
      </c>
      <c r="E84" s="5">
        <v>0.5</v>
      </c>
      <c r="F84" s="13" t="s">
        <v>148</v>
      </c>
      <c r="G84" s="13" t="s">
        <v>40</v>
      </c>
      <c r="H84" s="13" t="s">
        <v>154</v>
      </c>
      <c r="I84" s="17" t="s">
        <v>165</v>
      </c>
    </row>
    <row r="85" spans="1:9" ht="24.95" customHeight="1" x14ac:dyDescent="0.2">
      <c r="A85" s="6"/>
      <c r="B85" s="13" t="s">
        <v>142</v>
      </c>
      <c r="C85" s="5" t="s">
        <v>10</v>
      </c>
      <c r="D85" s="5" t="str">
        <f t="shared" ref="D85:D94" si="20">IF(C85="定点","15min","4h")</f>
        <v>15min</v>
      </c>
      <c r="E85" s="5">
        <v>0.1</v>
      </c>
      <c r="F85" s="13" t="s">
        <v>62</v>
      </c>
      <c r="G85" s="13" t="s">
        <v>40</v>
      </c>
      <c r="H85" s="13" t="s">
        <v>153</v>
      </c>
      <c r="I85" s="17" t="s">
        <v>166</v>
      </c>
    </row>
    <row r="86" spans="1:9" ht="24.95" customHeight="1" x14ac:dyDescent="0.2">
      <c r="A86" s="6"/>
      <c r="B86" s="13" t="s">
        <v>142</v>
      </c>
      <c r="C86" s="5" t="s">
        <v>14</v>
      </c>
      <c r="D86" s="5" t="str">
        <f t="shared" si="20"/>
        <v>4h</v>
      </c>
      <c r="E86" s="5">
        <v>0.05</v>
      </c>
      <c r="F86" s="13" t="s">
        <v>62</v>
      </c>
      <c r="G86" s="13" t="s">
        <v>40</v>
      </c>
      <c r="H86" s="13" t="s">
        <v>153</v>
      </c>
      <c r="I86" s="17" t="s">
        <v>166</v>
      </c>
    </row>
    <row r="87" spans="1:9" ht="24.95" customHeight="1" x14ac:dyDescent="0.2">
      <c r="A87" s="6"/>
      <c r="B87" s="13" t="s">
        <v>143</v>
      </c>
      <c r="C87" s="5" t="s">
        <v>10</v>
      </c>
      <c r="D87" s="5" t="str">
        <f t="shared" si="20"/>
        <v>15min</v>
      </c>
      <c r="E87" s="5">
        <v>0.1</v>
      </c>
      <c r="F87" s="13" t="s">
        <v>62</v>
      </c>
      <c r="G87" s="13" t="s">
        <v>40</v>
      </c>
      <c r="H87" s="13" t="s">
        <v>153</v>
      </c>
      <c r="I87" s="17" t="s">
        <v>166</v>
      </c>
    </row>
    <row r="88" spans="1:9" ht="24.95" customHeight="1" x14ac:dyDescent="0.2">
      <c r="A88" s="6"/>
      <c r="B88" s="13" t="s">
        <v>143</v>
      </c>
      <c r="C88" s="5" t="s">
        <v>14</v>
      </c>
      <c r="D88" s="5" t="str">
        <f t="shared" si="20"/>
        <v>4h</v>
      </c>
      <c r="E88" s="5">
        <v>0.05</v>
      </c>
      <c r="F88" s="13" t="s">
        <v>62</v>
      </c>
      <c r="G88" s="13" t="s">
        <v>40</v>
      </c>
      <c r="H88" s="13" t="s">
        <v>153</v>
      </c>
      <c r="I88" s="17" t="s">
        <v>166</v>
      </c>
    </row>
    <row r="89" spans="1:9" ht="24.95" customHeight="1" x14ac:dyDescent="0.2">
      <c r="A89" s="6"/>
      <c r="B89" s="13" t="s">
        <v>144</v>
      </c>
      <c r="C89" s="5" t="s">
        <v>10</v>
      </c>
      <c r="D89" s="5" t="str">
        <f t="shared" si="20"/>
        <v>15min</v>
      </c>
      <c r="E89" s="5">
        <v>0.1</v>
      </c>
      <c r="F89" s="13" t="s">
        <v>62</v>
      </c>
      <c r="G89" s="13" t="s">
        <v>40</v>
      </c>
      <c r="H89" s="13" t="s">
        <v>153</v>
      </c>
      <c r="I89" s="17" t="s">
        <v>166</v>
      </c>
    </row>
    <row r="90" spans="1:9" ht="24.95" customHeight="1" x14ac:dyDescent="0.2">
      <c r="A90" s="6"/>
      <c r="B90" s="13" t="s">
        <v>144</v>
      </c>
      <c r="C90" s="5" t="s">
        <v>14</v>
      </c>
      <c r="D90" s="5" t="str">
        <f t="shared" si="20"/>
        <v>4h</v>
      </c>
      <c r="E90" s="5">
        <v>0.05</v>
      </c>
      <c r="F90" s="13" t="s">
        <v>62</v>
      </c>
      <c r="G90" s="13" t="s">
        <v>40</v>
      </c>
      <c r="H90" s="13" t="s">
        <v>153</v>
      </c>
      <c r="I90" s="17" t="s">
        <v>166</v>
      </c>
    </row>
    <row r="91" spans="1:9" ht="24.95" customHeight="1" x14ac:dyDescent="0.2">
      <c r="A91" s="6"/>
      <c r="B91" s="13" t="s">
        <v>145</v>
      </c>
      <c r="C91" s="5" t="s">
        <v>10</v>
      </c>
      <c r="D91" s="5" t="str">
        <f t="shared" si="20"/>
        <v>15min</v>
      </c>
      <c r="E91" s="5">
        <v>0.1</v>
      </c>
      <c r="F91" s="13" t="s">
        <v>62</v>
      </c>
      <c r="G91" s="13" t="s">
        <v>40</v>
      </c>
      <c r="H91" s="13" t="s">
        <v>153</v>
      </c>
      <c r="I91" s="17" t="s">
        <v>166</v>
      </c>
    </row>
    <row r="92" spans="1:9" ht="24.95" customHeight="1" x14ac:dyDescent="0.2">
      <c r="A92" s="6"/>
      <c r="B92" s="13" t="s">
        <v>145</v>
      </c>
      <c r="C92" s="5" t="s">
        <v>14</v>
      </c>
      <c r="D92" s="5" t="str">
        <f t="shared" si="20"/>
        <v>4h</v>
      </c>
      <c r="E92" s="5">
        <v>0.05</v>
      </c>
      <c r="F92" s="13" t="s">
        <v>62</v>
      </c>
      <c r="G92" s="13" t="s">
        <v>40</v>
      </c>
      <c r="H92" s="13" t="s">
        <v>153</v>
      </c>
      <c r="I92" s="17" t="s">
        <v>166</v>
      </c>
    </row>
    <row r="93" spans="1:9" ht="24.95" customHeight="1" x14ac:dyDescent="0.2">
      <c r="A93" s="6"/>
      <c r="B93" s="13" t="s">
        <v>146</v>
      </c>
      <c r="C93" s="5" t="s">
        <v>10</v>
      </c>
      <c r="D93" s="5" t="str">
        <f t="shared" si="20"/>
        <v>15min</v>
      </c>
      <c r="E93" s="5">
        <v>0.1</v>
      </c>
      <c r="F93" s="13" t="s">
        <v>62</v>
      </c>
      <c r="G93" s="13" t="s">
        <v>40</v>
      </c>
      <c r="H93" s="13" t="s">
        <v>153</v>
      </c>
      <c r="I93" s="8"/>
    </row>
    <row r="94" spans="1:9" ht="24.95" customHeight="1" x14ac:dyDescent="0.2">
      <c r="A94" s="6"/>
      <c r="B94" s="13" t="s">
        <v>146</v>
      </c>
      <c r="C94" s="5" t="s">
        <v>14</v>
      </c>
      <c r="D94" s="5" t="str">
        <f t="shared" si="20"/>
        <v>4h</v>
      </c>
      <c r="E94" s="5">
        <v>0.05</v>
      </c>
      <c r="F94" s="13" t="s">
        <v>62</v>
      </c>
      <c r="G94" s="13" t="s">
        <v>40</v>
      </c>
      <c r="H94" s="13" t="s">
        <v>153</v>
      </c>
      <c r="I94" s="8"/>
    </row>
    <row r="95" spans="1:9" ht="24.95" customHeight="1" x14ac:dyDescent="0.2">
      <c r="A95" s="6"/>
      <c r="B95" s="15" t="s">
        <v>140</v>
      </c>
      <c r="C95" s="5" t="s">
        <v>10</v>
      </c>
      <c r="D95" s="5" t="str">
        <f t="shared" si="13"/>
        <v>15min</v>
      </c>
      <c r="E95" s="5">
        <v>0.5</v>
      </c>
      <c r="F95" s="13" t="s">
        <v>87</v>
      </c>
      <c r="G95" s="13" t="s">
        <v>40</v>
      </c>
      <c r="H95" s="13" t="s">
        <v>155</v>
      </c>
      <c r="I95" s="8"/>
    </row>
    <row r="96" spans="1:9" ht="24.95" customHeight="1" x14ac:dyDescent="0.2">
      <c r="A96" s="6"/>
      <c r="B96" s="15" t="s">
        <v>140</v>
      </c>
      <c r="C96" s="5" t="s">
        <v>14</v>
      </c>
      <c r="D96" s="5" t="str">
        <f t="shared" si="13"/>
        <v>4h</v>
      </c>
      <c r="E96" s="5">
        <v>0.05</v>
      </c>
      <c r="F96" s="13" t="s">
        <v>87</v>
      </c>
      <c r="G96" s="13" t="s">
        <v>40</v>
      </c>
      <c r="H96" s="13" t="s">
        <v>155</v>
      </c>
      <c r="I96" s="8"/>
    </row>
    <row r="97" spans="1:10" ht="24.95" customHeight="1" x14ac:dyDescent="0.2">
      <c r="A97" s="18">
        <v>18</v>
      </c>
      <c r="B97" s="19" t="s">
        <v>168</v>
      </c>
      <c r="C97" s="20" t="s">
        <v>10</v>
      </c>
      <c r="D97" s="20" t="s">
        <v>169</v>
      </c>
      <c r="E97" s="20" t="s">
        <v>170</v>
      </c>
      <c r="F97" s="20" t="s">
        <v>171</v>
      </c>
      <c r="G97" s="20" t="s">
        <v>40</v>
      </c>
      <c r="H97" s="21" t="s">
        <v>172</v>
      </c>
      <c r="I97" s="21" t="s">
        <v>89</v>
      </c>
    </row>
    <row r="98" spans="1:10" ht="24.95" customHeight="1" x14ac:dyDescent="0.2">
      <c r="A98" s="18">
        <v>18</v>
      </c>
      <c r="B98" s="20" t="s">
        <v>90</v>
      </c>
      <c r="C98" s="20" t="s">
        <v>10</v>
      </c>
      <c r="D98" s="20" t="s">
        <v>169</v>
      </c>
      <c r="E98" s="20" t="s">
        <v>170</v>
      </c>
      <c r="F98" s="20" t="s">
        <v>171</v>
      </c>
      <c r="G98" s="20" t="s">
        <v>40</v>
      </c>
      <c r="H98" s="21" t="s">
        <v>172</v>
      </c>
      <c r="I98" s="21" t="s">
        <v>89</v>
      </c>
    </row>
    <row r="99" spans="1:10" ht="24.95" customHeight="1" x14ac:dyDescent="0.2">
      <c r="A99" s="18">
        <v>19</v>
      </c>
      <c r="B99" s="20" t="s">
        <v>91</v>
      </c>
      <c r="C99" s="20" t="s">
        <v>10</v>
      </c>
      <c r="D99" s="20" t="s">
        <v>169</v>
      </c>
      <c r="E99" s="20" t="s">
        <v>173</v>
      </c>
      <c r="F99" s="20" t="s">
        <v>39</v>
      </c>
      <c r="G99" s="20" t="s">
        <v>40</v>
      </c>
      <c r="H99" s="19" t="s">
        <v>172</v>
      </c>
      <c r="I99" s="21" t="s">
        <v>89</v>
      </c>
    </row>
    <row r="100" spans="1:10" ht="24.95" customHeight="1" x14ac:dyDescent="0.2">
      <c r="A100" s="18">
        <v>20</v>
      </c>
      <c r="B100" s="20" t="s">
        <v>92</v>
      </c>
      <c r="C100" s="20" t="s">
        <v>10</v>
      </c>
      <c r="D100" s="20" t="s">
        <v>169</v>
      </c>
      <c r="E100" s="20" t="s">
        <v>174</v>
      </c>
      <c r="F100" s="20" t="s">
        <v>171</v>
      </c>
      <c r="G100" s="20" t="s">
        <v>40</v>
      </c>
      <c r="H100" s="20" t="s">
        <v>175</v>
      </c>
      <c r="I100" s="21" t="s">
        <v>93</v>
      </c>
    </row>
    <row r="101" spans="1:10" ht="24.95" customHeight="1" x14ac:dyDescent="0.2">
      <c r="A101" s="18">
        <v>21</v>
      </c>
      <c r="B101" s="20" t="s">
        <v>176</v>
      </c>
      <c r="C101" s="20" t="s">
        <v>10</v>
      </c>
      <c r="D101" s="20" t="s">
        <v>169</v>
      </c>
      <c r="E101" s="20">
        <v>5</v>
      </c>
      <c r="F101" s="20" t="s">
        <v>25</v>
      </c>
      <c r="G101" s="20" t="s">
        <v>40</v>
      </c>
      <c r="H101" s="20" t="s">
        <v>177</v>
      </c>
      <c r="I101" s="21" t="s">
        <v>93</v>
      </c>
    </row>
    <row r="102" spans="1:10" ht="24.95" customHeight="1" x14ac:dyDescent="0.2">
      <c r="A102" s="18">
        <v>22</v>
      </c>
      <c r="B102" s="20" t="s">
        <v>178</v>
      </c>
      <c r="C102" s="20" t="s">
        <v>10</v>
      </c>
      <c r="D102" s="20" t="s">
        <v>169</v>
      </c>
      <c r="E102" s="20" t="s">
        <v>179</v>
      </c>
      <c r="F102" s="20" t="s">
        <v>171</v>
      </c>
      <c r="G102" s="20" t="s">
        <v>40</v>
      </c>
      <c r="H102" s="20" t="s">
        <v>180</v>
      </c>
      <c r="I102" s="21" t="s">
        <v>93</v>
      </c>
    </row>
    <row r="103" spans="1:10" customFormat="1" ht="24.95" customHeight="1" x14ac:dyDescent="0.2">
      <c r="A103" s="9"/>
      <c r="B103" s="5" t="s">
        <v>94</v>
      </c>
      <c r="C103" s="5" t="s">
        <v>10</v>
      </c>
      <c r="D103" s="5" t="str">
        <f t="shared" ref="D103:D104" si="21">IF(C103="定点","15min","4h")</f>
        <v>15min</v>
      </c>
      <c r="E103" s="5">
        <v>5</v>
      </c>
      <c r="F103" s="5" t="s">
        <v>95</v>
      </c>
      <c r="G103" s="5" t="s">
        <v>96</v>
      </c>
      <c r="H103" s="5"/>
      <c r="I103" s="8" t="s">
        <v>97</v>
      </c>
    </row>
    <row r="104" spans="1:10" customFormat="1" ht="24.95" customHeight="1" x14ac:dyDescent="0.2">
      <c r="A104" s="9"/>
      <c r="B104" s="5" t="s">
        <v>94</v>
      </c>
      <c r="C104" s="5" t="s">
        <v>14</v>
      </c>
      <c r="D104" s="5" t="str">
        <f t="shared" si="21"/>
        <v>4h</v>
      </c>
      <c r="E104" s="5">
        <v>1</v>
      </c>
      <c r="F104" s="5" t="s">
        <v>95</v>
      </c>
      <c r="G104" s="5" t="s">
        <v>98</v>
      </c>
      <c r="H104" s="5"/>
      <c r="I104" s="8" t="s">
        <v>97</v>
      </c>
    </row>
    <row r="105" spans="1:10" ht="24.95" customHeight="1" x14ac:dyDescent="0.2">
      <c r="A105" s="6">
        <v>114</v>
      </c>
      <c r="B105" s="20" t="s">
        <v>181</v>
      </c>
      <c r="C105" s="20" t="s">
        <v>10</v>
      </c>
      <c r="D105" s="20" t="s">
        <v>169</v>
      </c>
      <c r="E105" s="20" t="s">
        <v>182</v>
      </c>
      <c r="F105" s="20" t="s">
        <v>39</v>
      </c>
      <c r="G105" s="20" t="s">
        <v>40</v>
      </c>
      <c r="H105" s="20" t="s">
        <v>183</v>
      </c>
      <c r="I105" s="21" t="s">
        <v>184</v>
      </c>
      <c r="J105"/>
    </row>
    <row r="106" spans="1:10" ht="24.95" customHeight="1" x14ac:dyDescent="0.2">
      <c r="A106" s="6">
        <v>23</v>
      </c>
      <c r="B106" s="20" t="s">
        <v>185</v>
      </c>
      <c r="C106" s="20" t="s">
        <v>10</v>
      </c>
      <c r="D106" s="20" t="s">
        <v>169</v>
      </c>
      <c r="E106" s="20" t="s">
        <v>170</v>
      </c>
      <c r="F106" s="20" t="s">
        <v>39</v>
      </c>
      <c r="G106" s="20" t="s">
        <v>40</v>
      </c>
      <c r="H106" s="20" t="s">
        <v>183</v>
      </c>
      <c r="I106" s="21" t="s">
        <v>184</v>
      </c>
    </row>
    <row r="107" spans="1:10" ht="24.95" customHeight="1" x14ac:dyDescent="0.2">
      <c r="A107" s="6">
        <v>24</v>
      </c>
      <c r="B107" s="20" t="s">
        <v>186</v>
      </c>
      <c r="C107" s="20" t="s">
        <v>10</v>
      </c>
      <c r="D107" s="20" t="s">
        <v>169</v>
      </c>
      <c r="E107" s="20" t="s">
        <v>174</v>
      </c>
      <c r="F107" s="20" t="s">
        <v>171</v>
      </c>
      <c r="G107" s="20" t="s">
        <v>40</v>
      </c>
      <c r="H107" s="20" t="s">
        <v>183</v>
      </c>
      <c r="I107" s="21" t="s">
        <v>184</v>
      </c>
    </row>
    <row r="108" spans="1:10" ht="24.75" customHeight="1" x14ac:dyDescent="0.2">
      <c r="A108" s="6">
        <v>37</v>
      </c>
      <c r="B108" s="13" t="s">
        <v>135</v>
      </c>
      <c r="C108" s="5" t="s">
        <v>10</v>
      </c>
      <c r="D108" s="5" t="str">
        <f>IF(C108="定点","15min","4h")</f>
        <v>15min</v>
      </c>
      <c r="E108" s="5">
        <v>0.3</v>
      </c>
      <c r="F108" s="12" t="s">
        <v>62</v>
      </c>
      <c r="G108" s="13" t="s">
        <v>40</v>
      </c>
      <c r="H108" s="13" t="s">
        <v>153</v>
      </c>
      <c r="I108" s="17" t="s">
        <v>160</v>
      </c>
    </row>
    <row r="109" spans="1:10" ht="24.95" customHeight="1" x14ac:dyDescent="0.2">
      <c r="A109" s="6">
        <v>37</v>
      </c>
      <c r="B109" s="13" t="s">
        <v>135</v>
      </c>
      <c r="C109" s="5" t="s">
        <v>14</v>
      </c>
      <c r="D109" s="5" t="str">
        <f>IF(C109="定点","15min","4h")</f>
        <v>4h</v>
      </c>
      <c r="E109" s="5">
        <v>0.05</v>
      </c>
      <c r="F109" s="12" t="s">
        <v>62</v>
      </c>
      <c r="G109" s="13" t="s">
        <v>150</v>
      </c>
      <c r="H109" s="13" t="s">
        <v>153</v>
      </c>
      <c r="I109" s="17" t="s">
        <v>160</v>
      </c>
    </row>
    <row r="110" spans="1:10" s="1" customFormat="1" ht="24.95" customHeight="1" x14ac:dyDescent="0.2">
      <c r="A110" s="4"/>
      <c r="B110" s="8" t="s">
        <v>99</v>
      </c>
      <c r="C110" s="5" t="s">
        <v>10</v>
      </c>
      <c r="D110" s="5" t="str">
        <f t="shared" ref="D110:D113" si="22">IF(C110="定点","15min","4h")</f>
        <v>15min</v>
      </c>
      <c r="E110" s="5">
        <v>1</v>
      </c>
      <c r="F110" s="5" t="s">
        <v>95</v>
      </c>
      <c r="G110" s="5" t="s">
        <v>96</v>
      </c>
      <c r="H110" s="5"/>
      <c r="I110" s="8" t="s">
        <v>100</v>
      </c>
    </row>
    <row r="111" spans="1:10" s="1" customFormat="1" ht="24.95" customHeight="1" x14ac:dyDescent="0.2">
      <c r="A111" s="4"/>
      <c r="B111" s="8" t="s">
        <v>99</v>
      </c>
      <c r="C111" s="5" t="s">
        <v>14</v>
      </c>
      <c r="D111" s="5" t="str">
        <f t="shared" si="22"/>
        <v>4h</v>
      </c>
      <c r="E111" s="5">
        <v>1</v>
      </c>
      <c r="F111" s="5" t="s">
        <v>95</v>
      </c>
      <c r="G111" s="5" t="s">
        <v>98</v>
      </c>
      <c r="H111" s="5"/>
      <c r="I111" s="8" t="s">
        <v>100</v>
      </c>
    </row>
    <row r="112" spans="1:10" s="1" customFormat="1" ht="24.95" customHeight="1" x14ac:dyDescent="0.2">
      <c r="A112" s="4"/>
      <c r="B112" s="8" t="s">
        <v>101</v>
      </c>
      <c r="C112" s="5" t="s">
        <v>10</v>
      </c>
      <c r="D112" s="5" t="str">
        <f t="shared" si="22"/>
        <v>15min</v>
      </c>
      <c r="E112" s="5">
        <v>1</v>
      </c>
      <c r="F112" s="5" t="s">
        <v>95</v>
      </c>
      <c r="G112" s="5" t="s">
        <v>96</v>
      </c>
      <c r="H112" s="5"/>
      <c r="I112" s="8" t="s">
        <v>100</v>
      </c>
    </row>
    <row r="113" spans="1:9" s="1" customFormat="1" ht="24.95" customHeight="1" x14ac:dyDescent="0.2">
      <c r="A113" s="4"/>
      <c r="B113" s="8" t="s">
        <v>101</v>
      </c>
      <c r="C113" s="5" t="s">
        <v>14</v>
      </c>
      <c r="D113" s="5" t="str">
        <f t="shared" si="22"/>
        <v>4h</v>
      </c>
      <c r="E113" s="5">
        <v>1</v>
      </c>
      <c r="F113" s="5" t="s">
        <v>95</v>
      </c>
      <c r="G113" s="5" t="s">
        <v>98</v>
      </c>
      <c r="H113" s="5"/>
      <c r="I113" s="8" t="s">
        <v>100</v>
      </c>
    </row>
    <row r="114" spans="1:9" ht="24.95" customHeight="1" x14ac:dyDescent="0.2">
      <c r="A114" s="6">
        <v>42</v>
      </c>
      <c r="B114" s="13" t="s">
        <v>102</v>
      </c>
      <c r="C114" s="5" t="s">
        <v>10</v>
      </c>
      <c r="D114" s="5" t="str">
        <f t="shared" ref="D114:D123" si="23">IF(C114="定点","15min","4h")</f>
        <v>15min</v>
      </c>
      <c r="E114" s="5">
        <v>0.2</v>
      </c>
      <c r="F114" s="5" t="s">
        <v>62</v>
      </c>
      <c r="G114" s="13" t="s">
        <v>40</v>
      </c>
      <c r="H114" s="13" t="s">
        <v>153</v>
      </c>
      <c r="I114" s="17" t="s">
        <v>167</v>
      </c>
    </row>
    <row r="115" spans="1:9" ht="24.95" customHeight="1" x14ac:dyDescent="0.2">
      <c r="A115" s="6">
        <v>42</v>
      </c>
      <c r="B115" s="13" t="s">
        <v>102</v>
      </c>
      <c r="C115" s="5" t="s">
        <v>14</v>
      </c>
      <c r="D115" s="5" t="str">
        <f t="shared" si="23"/>
        <v>4h</v>
      </c>
      <c r="E115" s="5">
        <v>0.05</v>
      </c>
      <c r="F115" s="5" t="s">
        <v>62</v>
      </c>
      <c r="G115" s="13" t="s">
        <v>150</v>
      </c>
      <c r="H115" s="13" t="s">
        <v>153</v>
      </c>
      <c r="I115" s="17" t="s">
        <v>167</v>
      </c>
    </row>
    <row r="116" spans="1:9" ht="24.95" customHeight="1" x14ac:dyDescent="0.2">
      <c r="A116" s="6">
        <v>116</v>
      </c>
      <c r="B116" s="15" t="s">
        <v>103</v>
      </c>
      <c r="C116" s="5" t="s">
        <v>10</v>
      </c>
      <c r="D116" s="5" t="str">
        <f t="shared" si="23"/>
        <v>15min</v>
      </c>
      <c r="E116" s="5">
        <v>1</v>
      </c>
      <c r="F116" s="13" t="s">
        <v>87</v>
      </c>
      <c r="G116" s="13" t="s">
        <v>40</v>
      </c>
      <c r="H116" s="13" t="s">
        <v>156</v>
      </c>
      <c r="I116" s="8" t="s">
        <v>104</v>
      </c>
    </row>
    <row r="117" spans="1:9" ht="24.95" customHeight="1" x14ac:dyDescent="0.2">
      <c r="A117" s="6">
        <v>116</v>
      </c>
      <c r="B117" s="15" t="s">
        <v>103</v>
      </c>
      <c r="C117" s="5" t="s">
        <v>14</v>
      </c>
      <c r="D117" s="5" t="str">
        <f t="shared" si="23"/>
        <v>4h</v>
      </c>
      <c r="E117" s="5">
        <v>0.1</v>
      </c>
      <c r="F117" s="13" t="s">
        <v>87</v>
      </c>
      <c r="G117" s="13" t="s">
        <v>40</v>
      </c>
      <c r="H117" s="13" t="s">
        <v>156</v>
      </c>
      <c r="I117" s="8" t="s">
        <v>104</v>
      </c>
    </row>
    <row r="118" spans="1:9" ht="24.95" customHeight="1" x14ac:dyDescent="0.2">
      <c r="A118" s="6">
        <v>46</v>
      </c>
      <c r="B118" s="13" t="s">
        <v>105</v>
      </c>
      <c r="C118" s="5" t="s">
        <v>10</v>
      </c>
      <c r="D118" s="5" t="str">
        <f t="shared" si="23"/>
        <v>15min</v>
      </c>
      <c r="E118" s="5">
        <v>0.1</v>
      </c>
      <c r="F118" s="5" t="s">
        <v>62</v>
      </c>
      <c r="G118" s="13" t="s">
        <v>40</v>
      </c>
      <c r="H118" s="13" t="s">
        <v>153</v>
      </c>
      <c r="I118" s="8" t="s">
        <v>106</v>
      </c>
    </row>
    <row r="119" spans="1:9" ht="24.95" customHeight="1" x14ac:dyDescent="0.2">
      <c r="A119" s="6">
        <v>46</v>
      </c>
      <c r="B119" s="13" t="s">
        <v>105</v>
      </c>
      <c r="C119" s="5" t="s">
        <v>14</v>
      </c>
      <c r="D119" s="5" t="str">
        <f t="shared" si="23"/>
        <v>4h</v>
      </c>
      <c r="E119" s="5">
        <v>0.05</v>
      </c>
      <c r="F119" s="5" t="s">
        <v>62</v>
      </c>
      <c r="G119" s="13" t="s">
        <v>150</v>
      </c>
      <c r="H119" s="13" t="s">
        <v>153</v>
      </c>
      <c r="I119" s="8" t="s">
        <v>106</v>
      </c>
    </row>
    <row r="120" spans="1:9" ht="24.95" customHeight="1" x14ac:dyDescent="0.2">
      <c r="A120" s="6">
        <v>47</v>
      </c>
      <c r="B120" s="13" t="s">
        <v>107</v>
      </c>
      <c r="C120" s="5" t="s">
        <v>10</v>
      </c>
      <c r="D120" s="5" t="str">
        <f t="shared" si="23"/>
        <v>15min</v>
      </c>
      <c r="E120" s="5">
        <v>0.1</v>
      </c>
      <c r="F120" s="5" t="s">
        <v>62</v>
      </c>
      <c r="G120" s="13" t="s">
        <v>40</v>
      </c>
      <c r="H120" s="13" t="s">
        <v>153</v>
      </c>
      <c r="I120" s="8" t="s">
        <v>106</v>
      </c>
    </row>
    <row r="121" spans="1:9" ht="24.95" customHeight="1" x14ac:dyDescent="0.2">
      <c r="A121" s="6">
        <v>47</v>
      </c>
      <c r="B121" s="13" t="s">
        <v>107</v>
      </c>
      <c r="C121" s="5" t="s">
        <v>14</v>
      </c>
      <c r="D121" s="5" t="str">
        <f t="shared" si="23"/>
        <v>4h</v>
      </c>
      <c r="E121" s="5">
        <v>0.05</v>
      </c>
      <c r="F121" s="5" t="s">
        <v>62</v>
      </c>
      <c r="G121" s="13" t="s">
        <v>150</v>
      </c>
      <c r="H121" s="13" t="s">
        <v>153</v>
      </c>
      <c r="I121" s="8" t="s">
        <v>106</v>
      </c>
    </row>
    <row r="122" spans="1:9" ht="24.95" customHeight="1" x14ac:dyDescent="0.2">
      <c r="A122" s="6">
        <v>48</v>
      </c>
      <c r="B122" s="13" t="s">
        <v>108</v>
      </c>
      <c r="C122" s="5" t="s">
        <v>10</v>
      </c>
      <c r="D122" s="5" t="str">
        <f t="shared" si="23"/>
        <v>15min</v>
      </c>
      <c r="E122" s="5">
        <v>0.1</v>
      </c>
      <c r="F122" s="5" t="s">
        <v>62</v>
      </c>
      <c r="G122" s="13" t="s">
        <v>40</v>
      </c>
      <c r="H122" s="13" t="s">
        <v>153</v>
      </c>
      <c r="I122" s="8" t="s">
        <v>106</v>
      </c>
    </row>
    <row r="123" spans="1:9" ht="24.95" customHeight="1" x14ac:dyDescent="0.2">
      <c r="A123" s="6">
        <v>48</v>
      </c>
      <c r="B123" s="13" t="s">
        <v>108</v>
      </c>
      <c r="C123" s="5" t="s">
        <v>14</v>
      </c>
      <c r="D123" s="5" t="str">
        <f t="shared" si="23"/>
        <v>4h</v>
      </c>
      <c r="E123" s="5">
        <v>0.05</v>
      </c>
      <c r="F123" s="5" t="s">
        <v>62</v>
      </c>
      <c r="G123" s="13" t="s">
        <v>150</v>
      </c>
      <c r="H123" s="13" t="s">
        <v>153</v>
      </c>
      <c r="I123" s="8" t="s">
        <v>106</v>
      </c>
    </row>
    <row r="124" spans="1:9" ht="24.95" customHeight="1" x14ac:dyDescent="0.2">
      <c r="A124" s="6">
        <v>98</v>
      </c>
      <c r="B124" s="5" t="s">
        <v>109</v>
      </c>
      <c r="C124" s="5" t="s">
        <v>10</v>
      </c>
      <c r="D124" s="5" t="s">
        <v>21</v>
      </c>
      <c r="E124" s="5" t="s">
        <v>21</v>
      </c>
      <c r="F124" s="5" t="s">
        <v>21</v>
      </c>
      <c r="G124" s="5" t="s">
        <v>110</v>
      </c>
      <c r="H124" s="5" t="s">
        <v>21</v>
      </c>
      <c r="I124" s="5" t="s">
        <v>111</v>
      </c>
    </row>
    <row r="125" spans="1:9" ht="24.95" customHeight="1" x14ac:dyDescent="0.2">
      <c r="A125" s="6">
        <v>99</v>
      </c>
      <c r="B125" s="5" t="s">
        <v>112</v>
      </c>
      <c r="C125" s="5" t="s">
        <v>10</v>
      </c>
      <c r="D125" s="5" t="s">
        <v>21</v>
      </c>
      <c r="E125" s="5" t="s">
        <v>21</v>
      </c>
      <c r="F125" s="5" t="s">
        <v>21</v>
      </c>
      <c r="G125" s="5" t="s">
        <v>113</v>
      </c>
      <c r="H125" s="5" t="s">
        <v>21</v>
      </c>
      <c r="I125" s="5" t="s">
        <v>114</v>
      </c>
    </row>
    <row r="126" spans="1:9" ht="24.95" customHeight="1" x14ac:dyDescent="0.2">
      <c r="A126" s="6">
        <v>100</v>
      </c>
      <c r="B126" s="5" t="s">
        <v>115</v>
      </c>
      <c r="C126" s="5" t="s">
        <v>10</v>
      </c>
      <c r="D126" s="5" t="s">
        <v>21</v>
      </c>
      <c r="E126" s="5" t="s">
        <v>21</v>
      </c>
      <c r="F126" s="5" t="s">
        <v>21</v>
      </c>
      <c r="G126" s="5" t="s">
        <v>116</v>
      </c>
      <c r="H126" s="5" t="s">
        <v>21</v>
      </c>
      <c r="I126" s="5" t="s">
        <v>117</v>
      </c>
    </row>
    <row r="127" spans="1:9" ht="30" customHeight="1" x14ac:dyDescent="0.2">
      <c r="A127" s="6">
        <v>101</v>
      </c>
      <c r="B127" s="8" t="s">
        <v>118</v>
      </c>
      <c r="C127" s="5" t="s">
        <v>10</v>
      </c>
      <c r="D127" s="5" t="s">
        <v>21</v>
      </c>
      <c r="E127" s="5" t="s">
        <v>21</v>
      </c>
      <c r="F127" s="5" t="s">
        <v>21</v>
      </c>
      <c r="G127" s="10" t="s">
        <v>188</v>
      </c>
      <c r="H127" s="5" t="s">
        <v>21</v>
      </c>
      <c r="I127" s="8" t="s">
        <v>119</v>
      </c>
    </row>
    <row r="128" spans="1:9" ht="24.95" customHeight="1" x14ac:dyDescent="0.2">
      <c r="A128" s="6">
        <v>101</v>
      </c>
      <c r="B128" s="8" t="s">
        <v>118</v>
      </c>
      <c r="C128" s="5" t="s">
        <v>14</v>
      </c>
      <c r="D128" s="5" t="str">
        <f t="shared" ref="D128" si="24">IF(C128="定点","15min","4h")</f>
        <v>4h</v>
      </c>
      <c r="E128" s="5" t="s">
        <v>21</v>
      </c>
      <c r="F128" s="5" t="s">
        <v>21</v>
      </c>
      <c r="G128" s="5" t="s">
        <v>120</v>
      </c>
      <c r="H128" s="5" t="s">
        <v>21</v>
      </c>
      <c r="I128" s="8" t="s">
        <v>119</v>
      </c>
    </row>
    <row r="129" spans="1:9" ht="24.95" customHeight="1" x14ac:dyDescent="0.2">
      <c r="A129" s="6">
        <v>102</v>
      </c>
      <c r="B129" s="5" t="s">
        <v>121</v>
      </c>
      <c r="C129" s="5" t="s">
        <v>10</v>
      </c>
      <c r="D129" s="5" t="s">
        <v>21</v>
      </c>
      <c r="E129" s="5" t="s">
        <v>21</v>
      </c>
      <c r="F129" s="5" t="s">
        <v>21</v>
      </c>
      <c r="G129" s="5" t="s">
        <v>122</v>
      </c>
      <c r="H129" s="5" t="s">
        <v>21</v>
      </c>
      <c r="I129" s="5" t="s">
        <v>123</v>
      </c>
    </row>
    <row r="130" spans="1:9" ht="24.95" customHeight="1" x14ac:dyDescent="0.2">
      <c r="A130" s="11">
        <v>103</v>
      </c>
      <c r="B130" s="5" t="s">
        <v>124</v>
      </c>
      <c r="C130" s="5" t="s">
        <v>10</v>
      </c>
      <c r="D130" s="5" t="s">
        <v>21</v>
      </c>
      <c r="E130" s="5" t="s">
        <v>21</v>
      </c>
      <c r="F130" s="5" t="s">
        <v>21</v>
      </c>
      <c r="G130" s="5" t="s">
        <v>125</v>
      </c>
      <c r="H130" s="5" t="s">
        <v>21</v>
      </c>
      <c r="I130" s="5" t="s">
        <v>126</v>
      </c>
    </row>
  </sheetData>
  <phoneticPr fontId="4" type="noConversion"/>
  <pageMargins left="0.7" right="0.7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2022-10-08T14:07:00Z</cp:lastPrinted>
  <dcterms:created xsi:type="dcterms:W3CDTF">2022-08-13T00:12:00Z</dcterms:created>
  <dcterms:modified xsi:type="dcterms:W3CDTF">2022-11-05T09:11:07Z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A1CF979DD0DB4867A606C77B50AC9534</vt:lpwstr>
  </property>
  <property fmtid="{D5CDD505-2E9C-101B-9397-08002B2CF9AE}" pid="3" name="KSOProductBuildVer">
    <vt:lpwstr>2052-11.1.0.12598</vt:lpwstr>
  </property>
</Properties>
</file>