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E04BA9B-0F53-47C5-B09A-32A1DC6AFC28}" xr6:coauthVersionLast="47" xr6:coauthVersionMax="47" xr10:uidLastSave="{00000000-0000-0000-0000-000000000000}"/>
  <bookViews>
    <workbookView xWindow="-120" yWindow="-120" windowWidth="29040" windowHeight="15840" xr2:uid="{4DC2A6F0-64FF-4D60-A7B0-1AC7380146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42" i="1"/>
  <c r="D50" i="1"/>
  <c r="D47" i="1"/>
  <c r="E51" i="1"/>
  <c r="E52" i="1"/>
  <c r="E54" i="1"/>
  <c r="E55" i="1"/>
  <c r="E56" i="1"/>
  <c r="E57" i="1"/>
  <c r="E58" i="1"/>
  <c r="E59" i="1"/>
  <c r="D59" i="1"/>
  <c r="D40" i="1"/>
  <c r="D41" i="1"/>
  <c r="D42" i="1"/>
  <c r="D43" i="1"/>
  <c r="D44" i="1"/>
  <c r="D45" i="1"/>
  <c r="D46" i="1"/>
  <c r="D48" i="1"/>
  <c r="D49" i="1"/>
  <c r="D51" i="1"/>
  <c r="D52" i="1"/>
  <c r="D53" i="1"/>
  <c r="D54" i="1"/>
  <c r="D55" i="1"/>
  <c r="D56" i="1"/>
  <c r="D57" i="1"/>
  <c r="D58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27" i="1"/>
  <c r="E28" i="1"/>
  <c r="E29" i="1"/>
  <c r="E30" i="1"/>
  <c r="E31" i="1"/>
  <c r="E32" i="1"/>
  <c r="E33" i="1"/>
  <c r="E34" i="1"/>
  <c r="E35" i="1"/>
  <c r="E36" i="1"/>
  <c r="E3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10" i="1"/>
  <c r="E3" i="1"/>
  <c r="E4" i="1"/>
  <c r="E5" i="1"/>
  <c r="E6" i="1"/>
  <c r="E7" i="1"/>
  <c r="E2" i="1"/>
  <c r="D27" i="1"/>
  <c r="D28" i="1"/>
  <c r="D29" i="1"/>
  <c r="D30" i="1"/>
  <c r="D31" i="1"/>
  <c r="D32" i="1"/>
  <c r="D33" i="1"/>
  <c r="D34" i="1"/>
  <c r="D35" i="1"/>
  <c r="D36" i="1"/>
  <c r="D3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4" i="1"/>
  <c r="D5" i="1"/>
  <c r="D6" i="1"/>
  <c r="D7" i="1"/>
  <c r="D10" i="1"/>
  <c r="D11" i="1"/>
  <c r="D2" i="1"/>
  <c r="D63" i="1"/>
  <c r="D68" i="1"/>
  <c r="D66" i="1"/>
  <c r="D64" i="1"/>
  <c r="D62" i="1"/>
  <c r="D67" i="1"/>
</calcChain>
</file>

<file path=xl/sharedStrings.xml><?xml version="1.0" encoding="utf-8"?>
<sst xmlns="http://schemas.openxmlformats.org/spreadsheetml/2006/main" count="281" uniqueCount="103">
  <si>
    <t>因素</t>
    <phoneticPr fontId="1" type="noConversion"/>
  </si>
  <si>
    <t>化学因素</t>
    <phoneticPr fontId="1" type="noConversion"/>
  </si>
  <si>
    <t>噪声</t>
    <phoneticPr fontId="1" type="noConversion"/>
  </si>
  <si>
    <t>高温</t>
    <phoneticPr fontId="1" type="noConversion"/>
  </si>
  <si>
    <t>工频电场</t>
    <phoneticPr fontId="1" type="noConversion"/>
  </si>
  <si>
    <t>手传振动</t>
    <phoneticPr fontId="1" type="noConversion"/>
  </si>
  <si>
    <t>物理因素</t>
    <phoneticPr fontId="1" type="noConversion"/>
  </si>
  <si>
    <t>方式</t>
    <phoneticPr fontId="1" type="noConversion"/>
  </si>
  <si>
    <t>时间</t>
    <phoneticPr fontId="1" type="noConversion"/>
  </si>
  <si>
    <t>收集器</t>
    <phoneticPr fontId="1" type="noConversion"/>
  </si>
  <si>
    <t>采样设备</t>
    <phoneticPr fontId="1" type="noConversion"/>
  </si>
  <si>
    <t>国家标准</t>
    <phoneticPr fontId="1" type="noConversion"/>
  </si>
  <si>
    <t>呼吸性粉尘</t>
    <phoneticPr fontId="1" type="noConversion"/>
  </si>
  <si>
    <t>定点</t>
    <phoneticPr fontId="1" type="noConversion"/>
  </si>
  <si>
    <t>个体</t>
    <phoneticPr fontId="1" type="noConversion"/>
  </si>
  <si>
    <t>/</t>
    <phoneticPr fontId="1" type="noConversion"/>
  </si>
  <si>
    <t>微孔滤膜</t>
    <phoneticPr fontId="1" type="noConversion"/>
  </si>
  <si>
    <t>多孔玻板吸收管</t>
    <phoneticPr fontId="1" type="noConversion"/>
  </si>
  <si>
    <t>0.5/10ml</t>
    <phoneticPr fontId="1" type="noConversion"/>
  </si>
  <si>
    <t>0.5/5ml</t>
    <phoneticPr fontId="1" type="noConversion"/>
  </si>
  <si>
    <t>大型气泡吸收管</t>
    <phoneticPr fontId="1" type="noConversion"/>
  </si>
  <si>
    <t>活性炭管</t>
    <phoneticPr fontId="1" type="noConversion"/>
  </si>
  <si>
    <t>个人声暴露计</t>
    <phoneticPr fontId="1" type="noConversion"/>
  </si>
  <si>
    <t>WBGT指数仪</t>
    <phoneticPr fontId="1" type="noConversion"/>
  </si>
  <si>
    <t>紫外辐照计</t>
    <phoneticPr fontId="1" type="noConversion"/>
  </si>
  <si>
    <t>照度</t>
    <phoneticPr fontId="1" type="noConversion"/>
  </si>
  <si>
    <t>照度计</t>
    <phoneticPr fontId="1" type="noConversion"/>
  </si>
  <si>
    <t>工频电场测定仪</t>
    <phoneticPr fontId="1" type="noConversion"/>
  </si>
  <si>
    <t>紫外辐照</t>
    <phoneticPr fontId="1" type="noConversion"/>
  </si>
  <si>
    <t>GBZ/T 192.2-2007</t>
    <phoneticPr fontId="1" type="noConversion"/>
  </si>
  <si>
    <t>GBZ/T 160.33-2004</t>
    <phoneticPr fontId="1" type="noConversion"/>
  </si>
  <si>
    <t>GBZ/T 192.4-2007</t>
    <phoneticPr fontId="1" type="noConversion"/>
  </si>
  <si>
    <t>GBZ/T 300.37-2017</t>
    <phoneticPr fontId="1" type="noConversion"/>
  </si>
  <si>
    <t>GBZ/T 160.29-2004</t>
    <phoneticPr fontId="1" type="noConversion"/>
  </si>
  <si>
    <t>GBZ/T 160.37-2004</t>
    <phoneticPr fontId="1" type="noConversion"/>
  </si>
  <si>
    <t>GBZ/T 300.22-2017</t>
    <phoneticPr fontId="1" type="noConversion"/>
  </si>
  <si>
    <t>GBZ/T 300.17-2017</t>
    <phoneticPr fontId="1" type="noConversion"/>
  </si>
  <si>
    <t>GBZ/T 189.8-2007</t>
    <phoneticPr fontId="1" type="noConversion"/>
  </si>
  <si>
    <t>GBZ/T 189.7-2007</t>
    <phoneticPr fontId="1" type="noConversion"/>
  </si>
  <si>
    <t>测尘滤膜</t>
    <phoneticPr fontId="1" type="noConversion"/>
  </si>
  <si>
    <t>总粉尘</t>
    <phoneticPr fontId="1" type="noConversion"/>
  </si>
  <si>
    <t>粉尘分散度</t>
    <phoneticPr fontId="1" type="noConversion"/>
  </si>
  <si>
    <t>游离的二氧化硅</t>
    <phoneticPr fontId="1" type="noConversion"/>
  </si>
  <si>
    <t>GBZ/T 192.1-2007</t>
    <phoneticPr fontId="1" type="noConversion"/>
  </si>
  <si>
    <t>GBZ/T 192.3-2007</t>
    <phoneticPr fontId="1" type="noConversion"/>
  </si>
  <si>
    <t>校准仪器</t>
    <phoneticPr fontId="1" type="noConversion"/>
  </si>
  <si>
    <t>流量</t>
    <phoneticPr fontId="1" type="noConversion"/>
  </si>
  <si>
    <t>过氯乙烯滤膜</t>
    <phoneticPr fontId="1" type="noConversion"/>
  </si>
  <si>
    <t>GBZ/T 300.6-2017</t>
    <phoneticPr fontId="1" type="noConversion"/>
  </si>
  <si>
    <t>镉及其化合物Cd</t>
    <phoneticPr fontId="1" type="noConversion"/>
  </si>
  <si>
    <t>氧化钙Ca</t>
    <phoneticPr fontId="1" type="noConversion"/>
  </si>
  <si>
    <t>GBZ/T 300.7-2017</t>
    <phoneticPr fontId="1" type="noConversion"/>
  </si>
  <si>
    <t>铬及其化合物Cr</t>
    <phoneticPr fontId="1" type="noConversion"/>
  </si>
  <si>
    <t>GBZ/T 300.9-2017</t>
    <phoneticPr fontId="1" type="noConversion"/>
  </si>
  <si>
    <t>GBZ/T 300.11-2017</t>
    <phoneticPr fontId="1" type="noConversion"/>
  </si>
  <si>
    <t>GBZ/T 300.15-2017</t>
    <phoneticPr fontId="1" type="noConversion"/>
  </si>
  <si>
    <t>铜尘Cu</t>
    <phoneticPr fontId="1" type="noConversion"/>
  </si>
  <si>
    <t>铜烟Cu</t>
    <phoneticPr fontId="1" type="noConversion"/>
  </si>
  <si>
    <t>铅烟Pb</t>
    <phoneticPr fontId="1" type="noConversion"/>
  </si>
  <si>
    <t>铅尘Pb</t>
    <phoneticPr fontId="1" type="noConversion"/>
  </si>
  <si>
    <t>镁及其化合物Mg</t>
    <phoneticPr fontId="1" type="noConversion"/>
  </si>
  <si>
    <t>锰及其化合物Mn</t>
    <phoneticPr fontId="1" type="noConversion"/>
  </si>
  <si>
    <t>镍及其化合物Ni</t>
    <phoneticPr fontId="1" type="noConversion"/>
  </si>
  <si>
    <t>钾及其化合物K</t>
    <phoneticPr fontId="1" type="noConversion"/>
  </si>
  <si>
    <t>钠及其化合物Na</t>
    <phoneticPr fontId="1" type="noConversion"/>
  </si>
  <si>
    <t>锡及其化合物Sn</t>
    <phoneticPr fontId="1" type="noConversion"/>
  </si>
  <si>
    <t>锌及其化合物Zn</t>
    <phoneticPr fontId="1" type="noConversion"/>
  </si>
  <si>
    <t>GBZ/T 300.16-2017</t>
    <phoneticPr fontId="1" type="noConversion"/>
  </si>
  <si>
    <t>GBZ/T 300.20-2017</t>
    <phoneticPr fontId="1" type="noConversion"/>
  </si>
  <si>
    <t>GBZ/T 300.21-2017</t>
    <phoneticPr fontId="1" type="noConversion"/>
  </si>
  <si>
    <t>GBZ/T 300.26-2017</t>
    <phoneticPr fontId="1" type="noConversion"/>
  </si>
  <si>
    <t>GBZ/T 300.31-2017</t>
    <phoneticPr fontId="1" type="noConversion"/>
  </si>
  <si>
    <t>一氧化碳</t>
    <phoneticPr fontId="1" type="noConversion"/>
  </si>
  <si>
    <t>氯</t>
    <phoneticPr fontId="1" type="noConversion"/>
  </si>
  <si>
    <t>二氧化氯</t>
    <phoneticPr fontId="1" type="noConversion"/>
  </si>
  <si>
    <t>硫酸及三氧化硫</t>
    <phoneticPr fontId="1" type="noConversion"/>
  </si>
  <si>
    <t>二氧化硫</t>
    <phoneticPr fontId="1" type="noConversion"/>
  </si>
  <si>
    <t>氨</t>
    <phoneticPr fontId="1" type="noConversion"/>
  </si>
  <si>
    <t>二氧化氮</t>
    <phoneticPr fontId="1" type="noConversion"/>
  </si>
  <si>
    <t>一氧化氮</t>
    <phoneticPr fontId="1" type="noConversion"/>
  </si>
  <si>
    <t>二氧化碳</t>
    <phoneticPr fontId="1" type="noConversion"/>
  </si>
  <si>
    <t>溶剂汽油</t>
    <phoneticPr fontId="1" type="noConversion"/>
  </si>
  <si>
    <t>液化石油气</t>
    <phoneticPr fontId="1" type="noConversion"/>
  </si>
  <si>
    <t>苯</t>
    <phoneticPr fontId="1" type="noConversion"/>
  </si>
  <si>
    <t>甲苯</t>
    <phoneticPr fontId="1" type="noConversion"/>
  </si>
  <si>
    <t>二甲苯</t>
    <phoneticPr fontId="1" type="noConversion"/>
  </si>
  <si>
    <t>气体采集袋</t>
    <phoneticPr fontId="1" type="noConversion"/>
  </si>
  <si>
    <t>硫化氢</t>
    <phoneticPr fontId="1" type="noConversion"/>
  </si>
  <si>
    <t>氯化氢及盐酸</t>
    <phoneticPr fontId="1" type="noConversion"/>
  </si>
  <si>
    <t>二连球</t>
    <phoneticPr fontId="1" type="noConversion"/>
  </si>
  <si>
    <t>GBZ/T 300.66-2017</t>
    <phoneticPr fontId="1" type="noConversion"/>
  </si>
  <si>
    <t>GBZ/T 300.62-2017</t>
    <phoneticPr fontId="1" type="noConversion"/>
  </si>
  <si>
    <t>0.5/5ml*2</t>
    <phoneticPr fontId="1" type="noConversion"/>
  </si>
  <si>
    <t>0.5/10ml*2</t>
    <phoneticPr fontId="1" type="noConversion"/>
  </si>
  <si>
    <t>0.1/5ml</t>
    <phoneticPr fontId="1" type="noConversion"/>
  </si>
  <si>
    <t>GBZ/T 189.3-2007</t>
    <phoneticPr fontId="1" type="noConversion"/>
  </si>
  <si>
    <t>GBZ/T 189.6-2007</t>
    <phoneticPr fontId="1" type="noConversion"/>
  </si>
  <si>
    <t>GBZ/T 189.9-2007</t>
    <phoneticPr fontId="1" type="noConversion"/>
  </si>
  <si>
    <t>手传振动测定仪</t>
    <phoneticPr fontId="1" type="noConversion"/>
  </si>
  <si>
    <t>本安型噪声分析仪/
倍频程声级计</t>
    <phoneticPr fontId="1" type="noConversion"/>
  </si>
  <si>
    <t>流量计082</t>
    <phoneticPr fontId="1" type="noConversion"/>
  </si>
  <si>
    <t>流量计081</t>
    <phoneticPr fontId="1" type="noConversion"/>
  </si>
  <si>
    <t>流量计037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</si>
</sst>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22C1-A8DB-407B-A62E-23A599AE24D6}">
  <dimension ref="A1:I68"/>
  <sheetViews>
    <sheetView tabSelected="1" topLeftCell="A31" zoomScaleNormal="100" workbookViewId="0">
      <selection activeCell="K43" sqref="K43"/>
    </sheetView>
  </sheetViews>
  <sheetFormatPr defaultColWidth="20.625" defaultRowHeight="14.25" x14ac:dyDescent="0.2"/>
  <cols>
    <col min="1" max="1" width="9" style="1" bestFit="1" customWidth="1"/>
    <col min="2" max="2" width="16.125" style="1" bestFit="1" customWidth="1"/>
    <col min="3" max="3" width="5.25" style="1" bestFit="1" customWidth="1"/>
    <col min="4" max="4" width="6.5" style="1" bestFit="1" customWidth="1"/>
    <col min="5" max="5" width="10.375" style="1" bestFit="1" customWidth="1"/>
    <col min="6" max="6" width="15.125" style="1" bestFit="1" customWidth="1"/>
    <col min="7" max="7" width="18" style="1" bestFit="1" customWidth="1"/>
    <col min="8" max="8" width="18.375" style="1" bestFit="1" customWidth="1"/>
    <col min="9" max="9" width="10.125" style="1" bestFit="1" customWidth="1"/>
    <col min="10" max="16384" width="20.625" style="1"/>
  </cols>
  <sheetData>
    <row r="1" spans="1:9" x14ac:dyDescent="0.2">
      <c r="A1" s="6" t="s">
        <v>0</v>
      </c>
      <c r="B1" s="8"/>
      <c r="C1" s="2" t="s">
        <v>7</v>
      </c>
      <c r="D1" s="2" t="s">
        <v>8</v>
      </c>
      <c r="E1" s="2" t="s">
        <v>46</v>
      </c>
      <c r="F1" s="2" t="s">
        <v>9</v>
      </c>
      <c r="G1" s="2" t="s">
        <v>10</v>
      </c>
      <c r="H1" s="2" t="s">
        <v>11</v>
      </c>
      <c r="I1" s="2" t="s">
        <v>45</v>
      </c>
    </row>
    <row r="2" spans="1:9" ht="14.25" customHeight="1" x14ac:dyDescent="0.2">
      <c r="A2" s="3" t="s">
        <v>1</v>
      </c>
      <c r="B2" s="10" t="s">
        <v>40</v>
      </c>
      <c r="C2" s="9" t="s">
        <v>13</v>
      </c>
      <c r="D2" s="9" t="str">
        <f>IF(C2="定点","15min","2h")</f>
        <v>15min</v>
      </c>
      <c r="E2" s="9" t="str">
        <f>IF(C2="定点","20","2")</f>
        <v>20</v>
      </c>
      <c r="F2" s="9" t="s">
        <v>39</v>
      </c>
      <c r="G2" s="9" t="str">
        <f>IF(C2="定点","粉尘采样器","个体粉尘采样器")</f>
        <v>粉尘采样器</v>
      </c>
      <c r="H2" s="10" t="s">
        <v>43</v>
      </c>
      <c r="I2" s="9" t="s">
        <v>100</v>
      </c>
    </row>
    <row r="3" spans="1:9" x14ac:dyDescent="0.2">
      <c r="A3" s="4"/>
      <c r="B3" s="11"/>
      <c r="C3" s="9" t="s">
        <v>14</v>
      </c>
      <c r="D3" s="9" t="str">
        <f t="shared" ref="D3:D59" si="0">IF(C3="定点","15min","2h")</f>
        <v>2h</v>
      </c>
      <c r="E3" s="9" t="str">
        <f t="shared" ref="E3:E7" si="1">IF(C3="定点","20","2")</f>
        <v>2</v>
      </c>
      <c r="F3" s="9" t="s">
        <v>39</v>
      </c>
      <c r="G3" s="9" t="str">
        <f t="shared" ref="G3:G37" si="2">IF(C3="定点","粉尘采样器","个体粉尘采样器")</f>
        <v>个体粉尘采样器</v>
      </c>
      <c r="H3" s="11"/>
      <c r="I3" s="9" t="s">
        <v>101</v>
      </c>
    </row>
    <row r="4" spans="1:9" x14ac:dyDescent="0.2">
      <c r="A4" s="4"/>
      <c r="B4" s="3" t="s">
        <v>12</v>
      </c>
      <c r="C4" s="2" t="s">
        <v>13</v>
      </c>
      <c r="D4" s="2" t="str">
        <f t="shared" si="0"/>
        <v>15min</v>
      </c>
      <c r="E4" s="2" t="str">
        <f t="shared" si="1"/>
        <v>20</v>
      </c>
      <c r="F4" s="2" t="s">
        <v>39</v>
      </c>
      <c r="G4" s="2" t="str">
        <f t="shared" si="2"/>
        <v>粉尘采样器</v>
      </c>
      <c r="H4" s="3" t="s">
        <v>29</v>
      </c>
      <c r="I4" s="2" t="s">
        <v>100</v>
      </c>
    </row>
    <row r="5" spans="1:9" x14ac:dyDescent="0.2">
      <c r="A5" s="4"/>
      <c r="B5" s="5"/>
      <c r="C5" s="2" t="s">
        <v>14</v>
      </c>
      <c r="D5" s="2" t="str">
        <f t="shared" si="0"/>
        <v>2h</v>
      </c>
      <c r="E5" s="2" t="str">
        <f t="shared" si="1"/>
        <v>2</v>
      </c>
      <c r="F5" s="2" t="s">
        <v>39</v>
      </c>
      <c r="G5" s="2" t="str">
        <f t="shared" si="2"/>
        <v>个体粉尘采样器</v>
      </c>
      <c r="H5" s="5"/>
      <c r="I5" s="2" t="s">
        <v>101</v>
      </c>
    </row>
    <row r="6" spans="1:9" x14ac:dyDescent="0.2">
      <c r="A6" s="4"/>
      <c r="B6" s="2" t="s">
        <v>41</v>
      </c>
      <c r="C6" s="2" t="s">
        <v>13</v>
      </c>
      <c r="D6" s="2" t="str">
        <f t="shared" si="0"/>
        <v>15min</v>
      </c>
      <c r="E6" s="2" t="str">
        <f t="shared" si="1"/>
        <v>20</v>
      </c>
      <c r="F6" s="2" t="s">
        <v>47</v>
      </c>
      <c r="G6" s="2" t="str">
        <f t="shared" si="2"/>
        <v>粉尘采样器</v>
      </c>
      <c r="H6" s="2" t="s">
        <v>44</v>
      </c>
      <c r="I6" s="2" t="s">
        <v>100</v>
      </c>
    </row>
    <row r="7" spans="1:9" x14ac:dyDescent="0.2">
      <c r="A7" s="5"/>
      <c r="B7" s="9" t="s">
        <v>42</v>
      </c>
      <c r="C7" s="9" t="s">
        <v>14</v>
      </c>
      <c r="D7" s="9" t="str">
        <f t="shared" si="0"/>
        <v>2h</v>
      </c>
      <c r="E7" s="9" t="str">
        <f t="shared" si="1"/>
        <v>2</v>
      </c>
      <c r="F7" s="9" t="s">
        <v>39</v>
      </c>
      <c r="G7" s="9" t="str">
        <f t="shared" si="2"/>
        <v>个体粉尘采样器</v>
      </c>
      <c r="H7" s="9" t="s">
        <v>31</v>
      </c>
      <c r="I7" s="9" t="s">
        <v>101</v>
      </c>
    </row>
    <row r="8" spans="1:9" x14ac:dyDescent="0.2">
      <c r="A8" s="6"/>
      <c r="B8" s="7"/>
      <c r="C8" s="7"/>
      <c r="D8" s="7"/>
      <c r="E8" s="7"/>
      <c r="F8" s="7"/>
      <c r="G8" s="7"/>
      <c r="H8" s="7"/>
      <c r="I8" s="8"/>
    </row>
    <row r="9" spans="1:9" x14ac:dyDescent="0.2">
      <c r="A9" s="6" t="s">
        <v>0</v>
      </c>
      <c r="B9" s="8"/>
      <c r="C9" s="2" t="s">
        <v>7</v>
      </c>
      <c r="D9" s="2" t="s">
        <v>8</v>
      </c>
      <c r="E9" s="2" t="s">
        <v>46</v>
      </c>
      <c r="F9" s="2" t="s">
        <v>9</v>
      </c>
      <c r="G9" s="2" t="s">
        <v>10</v>
      </c>
      <c r="H9" s="2" t="s">
        <v>11</v>
      </c>
      <c r="I9" s="2" t="s">
        <v>45</v>
      </c>
    </row>
    <row r="10" spans="1:9" x14ac:dyDescent="0.2">
      <c r="A10" s="3" t="s">
        <v>1</v>
      </c>
      <c r="B10" s="3" t="s">
        <v>49</v>
      </c>
      <c r="C10" s="2" t="s">
        <v>13</v>
      </c>
      <c r="D10" s="2" t="str">
        <f t="shared" si="0"/>
        <v>15min</v>
      </c>
      <c r="E10" s="2" t="str">
        <f>IF(C10="定点","5","1")</f>
        <v>5</v>
      </c>
      <c r="F10" s="2" t="s">
        <v>16</v>
      </c>
      <c r="G10" s="2" t="str">
        <f t="shared" si="2"/>
        <v>粉尘采样器</v>
      </c>
      <c r="H10" s="3" t="s">
        <v>48</v>
      </c>
      <c r="I10" s="3" t="s">
        <v>101</v>
      </c>
    </row>
    <row r="11" spans="1:9" x14ac:dyDescent="0.2">
      <c r="A11" s="4"/>
      <c r="B11" s="5"/>
      <c r="C11" s="2" t="s">
        <v>14</v>
      </c>
      <c r="D11" s="2" t="str">
        <f t="shared" si="0"/>
        <v>2h</v>
      </c>
      <c r="E11" s="2" t="str">
        <f t="shared" ref="E11:E37" si="3">IF(C11="定点","5","1")</f>
        <v>1</v>
      </c>
      <c r="F11" s="2" t="s">
        <v>16</v>
      </c>
      <c r="G11" s="2" t="str">
        <f t="shared" si="2"/>
        <v>个体粉尘采样器</v>
      </c>
      <c r="H11" s="5"/>
      <c r="I11" s="4"/>
    </row>
    <row r="12" spans="1:9" x14ac:dyDescent="0.2">
      <c r="A12" s="4"/>
      <c r="B12" s="3" t="s">
        <v>50</v>
      </c>
      <c r="C12" s="2" t="s">
        <v>13</v>
      </c>
      <c r="D12" s="2" t="str">
        <f t="shared" si="0"/>
        <v>15min</v>
      </c>
      <c r="E12" s="2" t="str">
        <f t="shared" si="3"/>
        <v>5</v>
      </c>
      <c r="F12" s="2" t="s">
        <v>16</v>
      </c>
      <c r="G12" s="2" t="str">
        <f t="shared" si="2"/>
        <v>粉尘采样器</v>
      </c>
      <c r="H12" s="3" t="s">
        <v>51</v>
      </c>
      <c r="I12" s="4"/>
    </row>
    <row r="13" spans="1:9" x14ac:dyDescent="0.2">
      <c r="A13" s="4"/>
      <c r="B13" s="5"/>
      <c r="C13" s="2" t="s">
        <v>14</v>
      </c>
      <c r="D13" s="2" t="str">
        <f t="shared" si="0"/>
        <v>2h</v>
      </c>
      <c r="E13" s="2" t="str">
        <f t="shared" si="3"/>
        <v>1</v>
      </c>
      <c r="F13" s="2" t="s">
        <v>16</v>
      </c>
      <c r="G13" s="2" t="str">
        <f t="shared" si="2"/>
        <v>个体粉尘采样器</v>
      </c>
      <c r="H13" s="5"/>
      <c r="I13" s="4"/>
    </row>
    <row r="14" spans="1:9" x14ac:dyDescent="0.2">
      <c r="A14" s="4"/>
      <c r="B14" s="3" t="s">
        <v>52</v>
      </c>
      <c r="C14" s="2" t="s">
        <v>13</v>
      </c>
      <c r="D14" s="2" t="str">
        <f t="shared" si="0"/>
        <v>15min</v>
      </c>
      <c r="E14" s="2" t="str">
        <f t="shared" si="3"/>
        <v>5</v>
      </c>
      <c r="F14" s="2" t="s">
        <v>16</v>
      </c>
      <c r="G14" s="2" t="str">
        <f t="shared" si="2"/>
        <v>粉尘采样器</v>
      </c>
      <c r="H14" s="3" t="s">
        <v>53</v>
      </c>
      <c r="I14" s="4"/>
    </row>
    <row r="15" spans="1:9" x14ac:dyDescent="0.2">
      <c r="A15" s="4"/>
      <c r="B15" s="5"/>
      <c r="C15" s="2" t="s">
        <v>14</v>
      </c>
      <c r="D15" s="2" t="str">
        <f t="shared" si="0"/>
        <v>2h</v>
      </c>
      <c r="E15" s="2" t="str">
        <f t="shared" si="3"/>
        <v>1</v>
      </c>
      <c r="F15" s="2" t="s">
        <v>16</v>
      </c>
      <c r="G15" s="2" t="str">
        <f t="shared" si="2"/>
        <v>个体粉尘采样器</v>
      </c>
      <c r="H15" s="5"/>
      <c r="I15" s="4"/>
    </row>
    <row r="16" spans="1:9" x14ac:dyDescent="0.2">
      <c r="A16" s="4"/>
      <c r="B16" s="3" t="s">
        <v>56</v>
      </c>
      <c r="C16" s="2" t="s">
        <v>13</v>
      </c>
      <c r="D16" s="2" t="str">
        <f t="shared" si="0"/>
        <v>15min</v>
      </c>
      <c r="E16" s="2" t="str">
        <f t="shared" si="3"/>
        <v>5</v>
      </c>
      <c r="F16" s="2" t="s">
        <v>16</v>
      </c>
      <c r="G16" s="2" t="str">
        <f t="shared" si="2"/>
        <v>粉尘采样器</v>
      </c>
      <c r="H16" s="3" t="s">
        <v>54</v>
      </c>
      <c r="I16" s="4"/>
    </row>
    <row r="17" spans="1:9" x14ac:dyDescent="0.2">
      <c r="A17" s="4"/>
      <c r="B17" s="5"/>
      <c r="C17" s="2" t="s">
        <v>14</v>
      </c>
      <c r="D17" s="2" t="str">
        <f t="shared" si="0"/>
        <v>2h</v>
      </c>
      <c r="E17" s="2" t="str">
        <f t="shared" si="3"/>
        <v>1</v>
      </c>
      <c r="F17" s="2" t="s">
        <v>16</v>
      </c>
      <c r="G17" s="2" t="str">
        <f t="shared" si="2"/>
        <v>个体粉尘采样器</v>
      </c>
      <c r="H17" s="4"/>
      <c r="I17" s="4"/>
    </row>
    <row r="18" spans="1:9" x14ac:dyDescent="0.2">
      <c r="A18" s="4"/>
      <c r="B18" s="3" t="s">
        <v>57</v>
      </c>
      <c r="C18" s="2" t="s">
        <v>13</v>
      </c>
      <c r="D18" s="2" t="str">
        <f t="shared" si="0"/>
        <v>15min</v>
      </c>
      <c r="E18" s="2" t="str">
        <f t="shared" si="3"/>
        <v>5</v>
      </c>
      <c r="F18" s="2" t="s">
        <v>16</v>
      </c>
      <c r="G18" s="2" t="str">
        <f t="shared" si="2"/>
        <v>粉尘采样器</v>
      </c>
      <c r="H18" s="4"/>
      <c r="I18" s="4"/>
    </row>
    <row r="19" spans="1:9" x14ac:dyDescent="0.2">
      <c r="A19" s="4"/>
      <c r="B19" s="5"/>
      <c r="C19" s="2" t="s">
        <v>14</v>
      </c>
      <c r="D19" s="2" t="str">
        <f t="shared" si="0"/>
        <v>2h</v>
      </c>
      <c r="E19" s="2" t="str">
        <f t="shared" si="3"/>
        <v>1</v>
      </c>
      <c r="F19" s="2" t="s">
        <v>16</v>
      </c>
      <c r="G19" s="2" t="str">
        <f t="shared" si="2"/>
        <v>个体粉尘采样器</v>
      </c>
      <c r="H19" s="5"/>
      <c r="I19" s="4"/>
    </row>
    <row r="20" spans="1:9" x14ac:dyDescent="0.2">
      <c r="A20" s="4"/>
      <c r="B20" s="3" t="s">
        <v>58</v>
      </c>
      <c r="C20" s="2" t="s">
        <v>13</v>
      </c>
      <c r="D20" s="2" t="str">
        <f t="shared" si="0"/>
        <v>15min</v>
      </c>
      <c r="E20" s="2" t="str">
        <f t="shared" si="3"/>
        <v>5</v>
      </c>
      <c r="F20" s="2" t="s">
        <v>16</v>
      </c>
      <c r="G20" s="2" t="str">
        <f t="shared" si="2"/>
        <v>粉尘采样器</v>
      </c>
      <c r="H20" s="3" t="s">
        <v>55</v>
      </c>
      <c r="I20" s="4"/>
    </row>
    <row r="21" spans="1:9" x14ac:dyDescent="0.2">
      <c r="A21" s="4"/>
      <c r="B21" s="5"/>
      <c r="C21" s="2" t="s">
        <v>14</v>
      </c>
      <c r="D21" s="2" t="str">
        <f t="shared" si="0"/>
        <v>2h</v>
      </c>
      <c r="E21" s="2" t="str">
        <f t="shared" si="3"/>
        <v>1</v>
      </c>
      <c r="F21" s="2" t="s">
        <v>16</v>
      </c>
      <c r="G21" s="2" t="str">
        <f t="shared" si="2"/>
        <v>个体粉尘采样器</v>
      </c>
      <c r="H21" s="4"/>
      <c r="I21" s="4"/>
    </row>
    <row r="22" spans="1:9" x14ac:dyDescent="0.2">
      <c r="A22" s="4"/>
      <c r="B22" s="3" t="s">
        <v>59</v>
      </c>
      <c r="C22" s="2" t="s">
        <v>13</v>
      </c>
      <c r="D22" s="2" t="str">
        <f t="shared" si="0"/>
        <v>15min</v>
      </c>
      <c r="E22" s="2" t="str">
        <f t="shared" si="3"/>
        <v>5</v>
      </c>
      <c r="F22" s="2" t="s">
        <v>16</v>
      </c>
      <c r="G22" s="2" t="str">
        <f>IF(C22="定点","粉尘采样器","个体粉尘采样器")</f>
        <v>粉尘采样器</v>
      </c>
      <c r="H22" s="4"/>
      <c r="I22" s="4"/>
    </row>
    <row r="23" spans="1:9" x14ac:dyDescent="0.2">
      <c r="A23" s="4"/>
      <c r="B23" s="5"/>
      <c r="C23" s="2" t="s">
        <v>14</v>
      </c>
      <c r="D23" s="2" t="str">
        <f t="shared" si="0"/>
        <v>2h</v>
      </c>
      <c r="E23" s="2" t="str">
        <f t="shared" si="3"/>
        <v>1</v>
      </c>
      <c r="F23" s="2" t="s">
        <v>16</v>
      </c>
      <c r="G23" s="2" t="str">
        <f t="shared" si="2"/>
        <v>个体粉尘采样器</v>
      </c>
      <c r="H23" s="5"/>
      <c r="I23" s="4"/>
    </row>
    <row r="24" spans="1:9" x14ac:dyDescent="0.2">
      <c r="A24" s="4"/>
      <c r="B24" s="3" t="s">
        <v>60</v>
      </c>
      <c r="C24" s="2" t="s">
        <v>13</v>
      </c>
      <c r="D24" s="2" t="str">
        <f t="shared" si="0"/>
        <v>15min</v>
      </c>
      <c r="E24" s="2" t="str">
        <f t="shared" si="3"/>
        <v>5</v>
      </c>
      <c r="F24" s="2" t="s">
        <v>16</v>
      </c>
      <c r="G24" s="2" t="str">
        <f t="shared" si="2"/>
        <v>粉尘采样器</v>
      </c>
      <c r="H24" s="3" t="s">
        <v>67</v>
      </c>
      <c r="I24" s="4"/>
    </row>
    <row r="25" spans="1:9" x14ac:dyDescent="0.2">
      <c r="A25" s="4"/>
      <c r="B25" s="5"/>
      <c r="C25" s="2" t="s">
        <v>14</v>
      </c>
      <c r="D25" s="2" t="str">
        <f t="shared" si="0"/>
        <v>2h</v>
      </c>
      <c r="E25" s="2" t="str">
        <f t="shared" si="3"/>
        <v>1</v>
      </c>
      <c r="F25" s="2" t="s">
        <v>16</v>
      </c>
      <c r="G25" s="2" t="str">
        <f t="shared" si="2"/>
        <v>个体粉尘采样器</v>
      </c>
      <c r="H25" s="5"/>
      <c r="I25" s="4"/>
    </row>
    <row r="26" spans="1:9" x14ac:dyDescent="0.2">
      <c r="A26" s="4"/>
      <c r="B26" s="3" t="s">
        <v>61</v>
      </c>
      <c r="C26" s="2" t="s">
        <v>13</v>
      </c>
      <c r="D26" s="2" t="str">
        <f t="shared" si="0"/>
        <v>15min</v>
      </c>
      <c r="E26" s="2" t="str">
        <f t="shared" si="3"/>
        <v>5</v>
      </c>
      <c r="F26" s="2" t="s">
        <v>16</v>
      </c>
      <c r="G26" s="2" t="str">
        <f t="shared" si="2"/>
        <v>粉尘采样器</v>
      </c>
      <c r="H26" s="3" t="s">
        <v>36</v>
      </c>
      <c r="I26" s="4"/>
    </row>
    <row r="27" spans="1:9" x14ac:dyDescent="0.2">
      <c r="A27" s="4"/>
      <c r="B27" s="5"/>
      <c r="C27" s="2" t="s">
        <v>14</v>
      </c>
      <c r="D27" s="2" t="str">
        <f t="shared" si="0"/>
        <v>2h</v>
      </c>
      <c r="E27" s="2" t="str">
        <f>IF(C27="定点","5","1")</f>
        <v>1</v>
      </c>
      <c r="F27" s="2" t="s">
        <v>16</v>
      </c>
      <c r="G27" s="2" t="str">
        <f t="shared" si="2"/>
        <v>个体粉尘采样器</v>
      </c>
      <c r="H27" s="5"/>
      <c r="I27" s="4"/>
    </row>
    <row r="28" spans="1:9" x14ac:dyDescent="0.2">
      <c r="A28" s="4"/>
      <c r="B28" s="3" t="s">
        <v>62</v>
      </c>
      <c r="C28" s="2" t="s">
        <v>13</v>
      </c>
      <c r="D28" s="2" t="str">
        <f t="shared" si="0"/>
        <v>15min</v>
      </c>
      <c r="E28" s="2" t="str">
        <f t="shared" si="3"/>
        <v>5</v>
      </c>
      <c r="F28" s="2" t="s">
        <v>16</v>
      </c>
      <c r="G28" s="2" t="str">
        <f t="shared" si="2"/>
        <v>粉尘采样器</v>
      </c>
      <c r="H28" s="3" t="s">
        <v>68</v>
      </c>
      <c r="I28" s="4"/>
    </row>
    <row r="29" spans="1:9" x14ac:dyDescent="0.2">
      <c r="A29" s="4"/>
      <c r="B29" s="5"/>
      <c r="C29" s="2" t="s">
        <v>14</v>
      </c>
      <c r="D29" s="2" t="str">
        <f t="shared" si="0"/>
        <v>2h</v>
      </c>
      <c r="E29" s="2" t="str">
        <f t="shared" si="3"/>
        <v>1</v>
      </c>
      <c r="F29" s="2" t="s">
        <v>16</v>
      </c>
      <c r="G29" s="2" t="str">
        <f t="shared" si="2"/>
        <v>个体粉尘采样器</v>
      </c>
      <c r="H29" s="5"/>
      <c r="I29" s="4"/>
    </row>
    <row r="30" spans="1:9" x14ac:dyDescent="0.2">
      <c r="A30" s="4"/>
      <c r="B30" s="3" t="s">
        <v>63</v>
      </c>
      <c r="C30" s="2" t="s">
        <v>13</v>
      </c>
      <c r="D30" s="2" t="str">
        <f t="shared" si="0"/>
        <v>15min</v>
      </c>
      <c r="E30" s="2" t="str">
        <f t="shared" si="3"/>
        <v>5</v>
      </c>
      <c r="F30" s="2" t="s">
        <v>16</v>
      </c>
      <c r="G30" s="2" t="str">
        <f t="shared" si="2"/>
        <v>粉尘采样器</v>
      </c>
      <c r="H30" s="3" t="s">
        <v>69</v>
      </c>
      <c r="I30" s="4"/>
    </row>
    <row r="31" spans="1:9" x14ac:dyDescent="0.2">
      <c r="A31" s="4"/>
      <c r="B31" s="5"/>
      <c r="C31" s="2" t="s">
        <v>14</v>
      </c>
      <c r="D31" s="2" t="str">
        <f t="shared" si="0"/>
        <v>2h</v>
      </c>
      <c r="E31" s="2" t="str">
        <f t="shared" si="3"/>
        <v>1</v>
      </c>
      <c r="F31" s="2" t="s">
        <v>16</v>
      </c>
      <c r="G31" s="2" t="str">
        <f t="shared" si="2"/>
        <v>个体粉尘采样器</v>
      </c>
      <c r="H31" s="5"/>
      <c r="I31" s="4"/>
    </row>
    <row r="32" spans="1:9" x14ac:dyDescent="0.2">
      <c r="A32" s="4"/>
      <c r="B32" s="10" t="s">
        <v>64</v>
      </c>
      <c r="C32" s="9" t="s">
        <v>13</v>
      </c>
      <c r="D32" s="9" t="str">
        <f t="shared" si="0"/>
        <v>15min</v>
      </c>
      <c r="E32" s="9" t="str">
        <f t="shared" si="3"/>
        <v>5</v>
      </c>
      <c r="F32" s="9" t="s">
        <v>16</v>
      </c>
      <c r="G32" s="9" t="str">
        <f t="shared" si="2"/>
        <v>粉尘采样器</v>
      </c>
      <c r="H32" s="10" t="s">
        <v>35</v>
      </c>
      <c r="I32" s="4"/>
    </row>
    <row r="33" spans="1:9" x14ac:dyDescent="0.2">
      <c r="A33" s="4"/>
      <c r="B33" s="11"/>
      <c r="C33" s="9" t="s">
        <v>14</v>
      </c>
      <c r="D33" s="9" t="str">
        <f t="shared" si="0"/>
        <v>2h</v>
      </c>
      <c r="E33" s="9" t="str">
        <f t="shared" si="3"/>
        <v>1</v>
      </c>
      <c r="F33" s="9" t="s">
        <v>16</v>
      </c>
      <c r="G33" s="9" t="str">
        <f t="shared" si="2"/>
        <v>个体粉尘采样器</v>
      </c>
      <c r="H33" s="11"/>
      <c r="I33" s="4"/>
    </row>
    <row r="34" spans="1:9" x14ac:dyDescent="0.2">
      <c r="A34" s="4"/>
      <c r="B34" s="3" t="s">
        <v>65</v>
      </c>
      <c r="C34" s="2" t="s">
        <v>13</v>
      </c>
      <c r="D34" s="2" t="str">
        <f t="shared" si="0"/>
        <v>15min</v>
      </c>
      <c r="E34" s="2" t="str">
        <f t="shared" si="3"/>
        <v>5</v>
      </c>
      <c r="F34" s="2" t="s">
        <v>16</v>
      </c>
      <c r="G34" s="2" t="str">
        <f t="shared" si="2"/>
        <v>粉尘采样器</v>
      </c>
      <c r="H34" s="3" t="s">
        <v>70</v>
      </c>
      <c r="I34" s="4"/>
    </row>
    <row r="35" spans="1:9" x14ac:dyDescent="0.2">
      <c r="A35" s="4"/>
      <c r="B35" s="5"/>
      <c r="C35" s="2" t="s">
        <v>14</v>
      </c>
      <c r="D35" s="2" t="str">
        <f t="shared" si="0"/>
        <v>2h</v>
      </c>
      <c r="E35" s="2" t="str">
        <f t="shared" si="3"/>
        <v>1</v>
      </c>
      <c r="F35" s="2" t="s">
        <v>16</v>
      </c>
      <c r="G35" s="2" t="str">
        <f t="shared" si="2"/>
        <v>个体粉尘采样器</v>
      </c>
      <c r="H35" s="5"/>
      <c r="I35" s="4"/>
    </row>
    <row r="36" spans="1:9" x14ac:dyDescent="0.2">
      <c r="A36" s="4"/>
      <c r="B36" s="3" t="s">
        <v>66</v>
      </c>
      <c r="C36" s="2" t="s">
        <v>13</v>
      </c>
      <c r="D36" s="2" t="str">
        <f t="shared" si="0"/>
        <v>15min</v>
      </c>
      <c r="E36" s="2" t="str">
        <f t="shared" si="3"/>
        <v>5</v>
      </c>
      <c r="F36" s="2" t="s">
        <v>16</v>
      </c>
      <c r="G36" s="2" t="str">
        <f t="shared" si="2"/>
        <v>粉尘采样器</v>
      </c>
      <c r="H36" s="3" t="s">
        <v>71</v>
      </c>
      <c r="I36" s="4"/>
    </row>
    <row r="37" spans="1:9" x14ac:dyDescent="0.2">
      <c r="A37" s="5"/>
      <c r="B37" s="5"/>
      <c r="C37" s="2" t="s">
        <v>14</v>
      </c>
      <c r="D37" s="2" t="str">
        <f t="shared" si="0"/>
        <v>2h</v>
      </c>
      <c r="E37" s="2" t="str">
        <f t="shared" si="3"/>
        <v>1</v>
      </c>
      <c r="F37" s="2" t="s">
        <v>16</v>
      </c>
      <c r="G37" s="2" t="str">
        <f t="shared" si="2"/>
        <v>个体粉尘采样器</v>
      </c>
      <c r="H37" s="5"/>
      <c r="I37" s="5"/>
    </row>
    <row r="38" spans="1:9" x14ac:dyDescent="0.2">
      <c r="A38" s="6"/>
      <c r="B38" s="7"/>
      <c r="C38" s="7"/>
      <c r="D38" s="7"/>
      <c r="E38" s="7"/>
      <c r="F38" s="7"/>
      <c r="G38" s="7"/>
      <c r="H38" s="7"/>
      <c r="I38" s="8"/>
    </row>
    <row r="39" spans="1:9" x14ac:dyDescent="0.2">
      <c r="A39" s="6" t="s">
        <v>0</v>
      </c>
      <c r="B39" s="8"/>
      <c r="C39" s="2" t="s">
        <v>7</v>
      </c>
      <c r="D39" s="2" t="s">
        <v>8</v>
      </c>
      <c r="E39" s="2" t="s">
        <v>46</v>
      </c>
      <c r="F39" s="2" t="s">
        <v>9</v>
      </c>
      <c r="G39" s="2" t="s">
        <v>10</v>
      </c>
      <c r="H39" s="2" t="s">
        <v>11</v>
      </c>
      <c r="I39" s="2" t="s">
        <v>45</v>
      </c>
    </row>
    <row r="40" spans="1:9" x14ac:dyDescent="0.2">
      <c r="A40" s="3" t="s">
        <v>1</v>
      </c>
      <c r="B40" s="9" t="s">
        <v>72</v>
      </c>
      <c r="C40" s="9" t="s">
        <v>13</v>
      </c>
      <c r="D40" s="9" t="str">
        <f t="shared" si="0"/>
        <v>15min</v>
      </c>
      <c r="E40" s="9" t="s">
        <v>15</v>
      </c>
      <c r="F40" s="9" t="s">
        <v>86</v>
      </c>
      <c r="G40" s="9" t="s">
        <v>89</v>
      </c>
      <c r="H40" s="10" t="s">
        <v>32</v>
      </c>
      <c r="I40" s="9" t="s">
        <v>15</v>
      </c>
    </row>
    <row r="41" spans="1:9" x14ac:dyDescent="0.2">
      <c r="A41" s="4"/>
      <c r="B41" s="9" t="s">
        <v>80</v>
      </c>
      <c r="C41" s="9" t="s">
        <v>13</v>
      </c>
      <c r="D41" s="9" t="str">
        <f t="shared" si="0"/>
        <v>15min</v>
      </c>
      <c r="E41" s="9" t="s">
        <v>15</v>
      </c>
      <c r="F41" s="9" t="s">
        <v>86</v>
      </c>
      <c r="G41" s="9" t="s">
        <v>89</v>
      </c>
      <c r="H41" s="11"/>
      <c r="I41" s="9" t="s">
        <v>15</v>
      </c>
    </row>
    <row r="42" spans="1:9" x14ac:dyDescent="0.2">
      <c r="A42" s="4"/>
      <c r="B42" s="9" t="s">
        <v>79</v>
      </c>
      <c r="C42" s="9" t="s">
        <v>13</v>
      </c>
      <c r="D42" s="9" t="str">
        <f t="shared" si="0"/>
        <v>15min</v>
      </c>
      <c r="E42" s="9" t="s">
        <v>19</v>
      </c>
      <c r="F42" s="9" t="s">
        <v>17</v>
      </c>
      <c r="G42" s="9" t="str">
        <f>IF(C42="定点","大气采样器","个体大气采样器")</f>
        <v>大气采样器</v>
      </c>
      <c r="H42" s="10" t="s">
        <v>33</v>
      </c>
      <c r="I42" s="9" t="s">
        <v>102</v>
      </c>
    </row>
    <row r="43" spans="1:9" x14ac:dyDescent="0.2">
      <c r="A43" s="4"/>
      <c r="B43" s="9" t="s">
        <v>78</v>
      </c>
      <c r="C43" s="9" t="s">
        <v>13</v>
      </c>
      <c r="D43" s="9" t="str">
        <f t="shared" si="0"/>
        <v>15min</v>
      </c>
      <c r="E43" s="9" t="s">
        <v>19</v>
      </c>
      <c r="F43" s="9" t="s">
        <v>17</v>
      </c>
      <c r="G43" s="9" t="str">
        <f t="shared" ref="G43:G59" si="4">IF(C43="定点","大气采样器","个体大气采样器")</f>
        <v>大气采样器</v>
      </c>
      <c r="H43" s="12"/>
      <c r="I43" s="9" t="s">
        <v>102</v>
      </c>
    </row>
    <row r="44" spans="1:9" x14ac:dyDescent="0.2">
      <c r="A44" s="4"/>
      <c r="B44" s="9" t="s">
        <v>77</v>
      </c>
      <c r="C44" s="9" t="s">
        <v>13</v>
      </c>
      <c r="D44" s="9" t="str">
        <f t="shared" si="0"/>
        <v>15min</v>
      </c>
      <c r="E44" s="9" t="s">
        <v>92</v>
      </c>
      <c r="F44" s="9" t="s">
        <v>20</v>
      </c>
      <c r="G44" s="9" t="str">
        <f t="shared" si="4"/>
        <v>大气采样器</v>
      </c>
      <c r="H44" s="11"/>
      <c r="I44" s="9" t="s">
        <v>102</v>
      </c>
    </row>
    <row r="45" spans="1:9" x14ac:dyDescent="0.2">
      <c r="A45" s="4"/>
      <c r="B45" s="9" t="s">
        <v>76</v>
      </c>
      <c r="C45" s="9" t="s">
        <v>13</v>
      </c>
      <c r="D45" s="9" t="str">
        <f t="shared" si="0"/>
        <v>15min</v>
      </c>
      <c r="E45" s="9" t="s">
        <v>18</v>
      </c>
      <c r="F45" s="9" t="s">
        <v>17</v>
      </c>
      <c r="G45" s="9" t="str">
        <f t="shared" si="4"/>
        <v>大气采样器</v>
      </c>
      <c r="H45" s="10" t="s">
        <v>30</v>
      </c>
      <c r="I45" s="9" t="s">
        <v>102</v>
      </c>
    </row>
    <row r="46" spans="1:9" x14ac:dyDescent="0.2">
      <c r="A46" s="4"/>
      <c r="B46" s="9" t="s">
        <v>75</v>
      </c>
      <c r="C46" s="9" t="s">
        <v>13</v>
      </c>
      <c r="D46" s="9" t="str">
        <f t="shared" si="0"/>
        <v>15min</v>
      </c>
      <c r="E46" s="9">
        <v>5</v>
      </c>
      <c r="F46" s="9" t="s">
        <v>16</v>
      </c>
      <c r="G46" s="9" t="str">
        <f t="shared" si="4"/>
        <v>大气采样器</v>
      </c>
      <c r="H46" s="12"/>
      <c r="I46" s="9" t="s">
        <v>101</v>
      </c>
    </row>
    <row r="47" spans="1:9" x14ac:dyDescent="0.2">
      <c r="A47" s="4"/>
      <c r="B47" s="9" t="s">
        <v>87</v>
      </c>
      <c r="C47" s="9" t="s">
        <v>13</v>
      </c>
      <c r="D47" s="9" t="str">
        <f t="shared" si="0"/>
        <v>15min</v>
      </c>
      <c r="E47" s="9" t="s">
        <v>93</v>
      </c>
      <c r="F47" s="9" t="s">
        <v>17</v>
      </c>
      <c r="G47" s="9" t="str">
        <f t="shared" si="4"/>
        <v>大气采样器</v>
      </c>
      <c r="H47" s="11"/>
      <c r="I47" s="9" t="s">
        <v>102</v>
      </c>
    </row>
    <row r="48" spans="1:9" x14ac:dyDescent="0.2">
      <c r="A48" s="4"/>
      <c r="B48" s="9" t="s">
        <v>74</v>
      </c>
      <c r="C48" s="9" t="s">
        <v>13</v>
      </c>
      <c r="D48" s="9" t="str">
        <f t="shared" si="0"/>
        <v>15min</v>
      </c>
      <c r="E48" s="9" t="s">
        <v>94</v>
      </c>
      <c r="F48" s="9" t="s">
        <v>20</v>
      </c>
      <c r="G48" s="9" t="str">
        <f t="shared" si="4"/>
        <v>大气采样器</v>
      </c>
      <c r="H48" s="10" t="s">
        <v>34</v>
      </c>
      <c r="I48" s="9" t="s">
        <v>102</v>
      </c>
    </row>
    <row r="49" spans="1:9" x14ac:dyDescent="0.2">
      <c r="A49" s="4"/>
      <c r="B49" s="9" t="s">
        <v>73</v>
      </c>
      <c r="C49" s="9" t="s">
        <v>13</v>
      </c>
      <c r="D49" s="9" t="str">
        <f t="shared" si="0"/>
        <v>15min</v>
      </c>
      <c r="E49" s="9" t="s">
        <v>19</v>
      </c>
      <c r="F49" s="9" t="s">
        <v>20</v>
      </c>
      <c r="G49" s="9" t="str">
        <f t="shared" si="4"/>
        <v>大气采样器</v>
      </c>
      <c r="H49" s="12"/>
      <c r="I49" s="9" t="s">
        <v>102</v>
      </c>
    </row>
    <row r="50" spans="1:9" x14ac:dyDescent="0.2">
      <c r="A50" s="4"/>
      <c r="B50" s="9" t="s">
        <v>88</v>
      </c>
      <c r="C50" s="9" t="s">
        <v>13</v>
      </c>
      <c r="D50" s="9" t="str">
        <f t="shared" si="0"/>
        <v>15min</v>
      </c>
      <c r="E50" s="9" t="s">
        <v>18</v>
      </c>
      <c r="F50" s="9" t="s">
        <v>17</v>
      </c>
      <c r="G50" s="9" t="str">
        <f t="shared" si="4"/>
        <v>大气采样器</v>
      </c>
      <c r="H50" s="11"/>
      <c r="I50" s="9" t="s">
        <v>102</v>
      </c>
    </row>
    <row r="51" spans="1:9" x14ac:dyDescent="0.2">
      <c r="A51" s="4"/>
      <c r="B51" s="3" t="s">
        <v>81</v>
      </c>
      <c r="C51" s="2" t="s">
        <v>13</v>
      </c>
      <c r="D51" s="2" t="str">
        <f t="shared" si="0"/>
        <v>15min</v>
      </c>
      <c r="E51" s="2" t="str">
        <f t="shared" ref="E51:E59" si="5">IF(C51="定点","50","100")</f>
        <v>50</v>
      </c>
      <c r="F51" s="2" t="s">
        <v>21</v>
      </c>
      <c r="G51" s="2" t="str">
        <f t="shared" si="4"/>
        <v>大气采样器</v>
      </c>
      <c r="H51" s="3" t="s">
        <v>91</v>
      </c>
      <c r="I51" s="2" t="s">
        <v>100</v>
      </c>
    </row>
    <row r="52" spans="1:9" x14ac:dyDescent="0.2">
      <c r="A52" s="4"/>
      <c r="B52" s="5"/>
      <c r="C52" s="2" t="s">
        <v>14</v>
      </c>
      <c r="D52" s="2" t="str">
        <f t="shared" si="0"/>
        <v>2h</v>
      </c>
      <c r="E52" s="2" t="str">
        <f t="shared" si="5"/>
        <v>100</v>
      </c>
      <c r="F52" s="2" t="s">
        <v>21</v>
      </c>
      <c r="G52" s="2" t="str">
        <f t="shared" si="4"/>
        <v>个体大气采样器</v>
      </c>
      <c r="H52" s="4"/>
      <c r="I52" s="2" t="s">
        <v>100</v>
      </c>
    </row>
    <row r="53" spans="1:9" x14ac:dyDescent="0.2">
      <c r="A53" s="4"/>
      <c r="B53" s="2" t="s">
        <v>82</v>
      </c>
      <c r="C53" s="2" t="s">
        <v>13</v>
      </c>
      <c r="D53" s="2" t="str">
        <f t="shared" si="0"/>
        <v>15min</v>
      </c>
      <c r="E53" s="2" t="s">
        <v>15</v>
      </c>
      <c r="F53" s="2" t="s">
        <v>21</v>
      </c>
      <c r="G53" s="2" t="str">
        <f t="shared" si="4"/>
        <v>大气采样器</v>
      </c>
      <c r="H53" s="5"/>
      <c r="I53" s="2" t="s">
        <v>15</v>
      </c>
    </row>
    <row r="54" spans="1:9" x14ac:dyDescent="0.2">
      <c r="A54" s="4"/>
      <c r="B54" s="3" t="s">
        <v>83</v>
      </c>
      <c r="C54" s="2" t="s">
        <v>13</v>
      </c>
      <c r="D54" s="2" t="str">
        <f t="shared" si="0"/>
        <v>15min</v>
      </c>
      <c r="E54" s="2" t="str">
        <f t="shared" si="5"/>
        <v>50</v>
      </c>
      <c r="F54" s="2" t="s">
        <v>21</v>
      </c>
      <c r="G54" s="2" t="str">
        <f t="shared" si="4"/>
        <v>大气采样器</v>
      </c>
      <c r="H54" s="3" t="s">
        <v>90</v>
      </c>
      <c r="I54" s="2" t="s">
        <v>100</v>
      </c>
    </row>
    <row r="55" spans="1:9" x14ac:dyDescent="0.2">
      <c r="A55" s="4"/>
      <c r="B55" s="5"/>
      <c r="C55" s="2" t="s">
        <v>14</v>
      </c>
      <c r="D55" s="2" t="str">
        <f t="shared" si="0"/>
        <v>2h</v>
      </c>
      <c r="E55" s="2" t="str">
        <f t="shared" si="5"/>
        <v>100</v>
      </c>
      <c r="F55" s="2" t="s">
        <v>21</v>
      </c>
      <c r="G55" s="2" t="str">
        <f t="shared" si="4"/>
        <v>个体大气采样器</v>
      </c>
      <c r="H55" s="4"/>
      <c r="I55" s="2" t="s">
        <v>100</v>
      </c>
    </row>
    <row r="56" spans="1:9" x14ac:dyDescent="0.2">
      <c r="A56" s="4"/>
      <c r="B56" s="3" t="s">
        <v>84</v>
      </c>
      <c r="C56" s="2" t="s">
        <v>13</v>
      </c>
      <c r="D56" s="2" t="str">
        <f t="shared" si="0"/>
        <v>15min</v>
      </c>
      <c r="E56" s="2" t="str">
        <f t="shared" si="5"/>
        <v>50</v>
      </c>
      <c r="F56" s="2" t="s">
        <v>21</v>
      </c>
      <c r="G56" s="2" t="str">
        <f t="shared" si="4"/>
        <v>大气采样器</v>
      </c>
      <c r="H56" s="4"/>
      <c r="I56" s="2" t="s">
        <v>100</v>
      </c>
    </row>
    <row r="57" spans="1:9" x14ac:dyDescent="0.2">
      <c r="A57" s="4"/>
      <c r="B57" s="5"/>
      <c r="C57" s="2" t="s">
        <v>14</v>
      </c>
      <c r="D57" s="2" t="str">
        <f t="shared" si="0"/>
        <v>2h</v>
      </c>
      <c r="E57" s="2" t="str">
        <f t="shared" si="5"/>
        <v>100</v>
      </c>
      <c r="F57" s="2" t="s">
        <v>21</v>
      </c>
      <c r="G57" s="2" t="str">
        <f t="shared" si="4"/>
        <v>个体大气采样器</v>
      </c>
      <c r="H57" s="4"/>
      <c r="I57" s="2" t="s">
        <v>100</v>
      </c>
    </row>
    <row r="58" spans="1:9" x14ac:dyDescent="0.2">
      <c r="A58" s="4"/>
      <c r="B58" s="3" t="s">
        <v>85</v>
      </c>
      <c r="C58" s="2" t="s">
        <v>13</v>
      </c>
      <c r="D58" s="2" t="str">
        <f t="shared" si="0"/>
        <v>15min</v>
      </c>
      <c r="E58" s="2" t="str">
        <f t="shared" si="5"/>
        <v>50</v>
      </c>
      <c r="F58" s="2" t="s">
        <v>21</v>
      </c>
      <c r="G58" s="2" t="str">
        <f t="shared" si="4"/>
        <v>大气采样器</v>
      </c>
      <c r="H58" s="4"/>
      <c r="I58" s="2" t="s">
        <v>100</v>
      </c>
    </row>
    <row r="59" spans="1:9" x14ac:dyDescent="0.2">
      <c r="A59" s="5"/>
      <c r="B59" s="5"/>
      <c r="C59" s="2" t="s">
        <v>14</v>
      </c>
      <c r="D59" s="2" t="str">
        <f t="shared" si="0"/>
        <v>2h</v>
      </c>
      <c r="E59" s="2" t="str">
        <f t="shared" si="5"/>
        <v>100</v>
      </c>
      <c r="F59" s="2" t="s">
        <v>21</v>
      </c>
      <c r="G59" s="2" t="str">
        <f t="shared" si="4"/>
        <v>个体大气采样器</v>
      </c>
      <c r="H59" s="5"/>
      <c r="I59" s="2" t="s">
        <v>100</v>
      </c>
    </row>
    <row r="60" spans="1:9" x14ac:dyDescent="0.2">
      <c r="A60" s="6"/>
      <c r="B60" s="7"/>
      <c r="C60" s="7"/>
      <c r="D60" s="7"/>
      <c r="E60" s="7"/>
      <c r="F60" s="7"/>
      <c r="G60" s="7"/>
      <c r="H60" s="7"/>
      <c r="I60" s="8"/>
    </row>
    <row r="61" spans="1:9" x14ac:dyDescent="0.2">
      <c r="A61" s="6" t="s">
        <v>0</v>
      </c>
      <c r="B61" s="8"/>
      <c r="C61" s="2" t="s">
        <v>7</v>
      </c>
      <c r="D61" s="2" t="s">
        <v>8</v>
      </c>
      <c r="E61" s="2" t="s">
        <v>46</v>
      </c>
      <c r="F61" s="2" t="s">
        <v>9</v>
      </c>
      <c r="G61" s="2" t="s">
        <v>10</v>
      </c>
      <c r="H61" s="2" t="s">
        <v>11</v>
      </c>
      <c r="I61" s="2" t="s">
        <v>45</v>
      </c>
    </row>
    <row r="62" spans="1:9" x14ac:dyDescent="0.2">
      <c r="A62" s="3" t="s">
        <v>6</v>
      </c>
      <c r="B62" s="2" t="s">
        <v>4</v>
      </c>
      <c r="C62" s="2" t="s">
        <v>13</v>
      </c>
      <c r="D62" s="2" t="str">
        <f>IF(C62="定点","15min","2h")</f>
        <v>15min</v>
      </c>
      <c r="E62" s="2" t="s">
        <v>15</v>
      </c>
      <c r="F62" s="2" t="s">
        <v>15</v>
      </c>
      <c r="G62" s="2" t="s">
        <v>27</v>
      </c>
      <c r="H62" s="2" t="s">
        <v>95</v>
      </c>
      <c r="I62" s="3" t="s">
        <v>15</v>
      </c>
    </row>
    <row r="63" spans="1:9" x14ac:dyDescent="0.2">
      <c r="A63" s="4"/>
      <c r="B63" s="2" t="s">
        <v>28</v>
      </c>
      <c r="C63" s="2" t="s">
        <v>13</v>
      </c>
      <c r="D63" s="2" t="str">
        <f>IF(C63="定点","15min","2h")</f>
        <v>15min</v>
      </c>
      <c r="E63" s="2" t="s">
        <v>15</v>
      </c>
      <c r="F63" s="2" t="s">
        <v>15</v>
      </c>
      <c r="G63" s="2" t="s">
        <v>24</v>
      </c>
      <c r="H63" s="2" t="s">
        <v>96</v>
      </c>
      <c r="I63" s="4"/>
    </row>
    <row r="64" spans="1:9" x14ac:dyDescent="0.2">
      <c r="A64" s="4"/>
      <c r="B64" s="2" t="s">
        <v>3</v>
      </c>
      <c r="C64" s="2" t="s">
        <v>13</v>
      </c>
      <c r="D64" s="2" t="str">
        <f>IF(C64="定点","15min","2h")</f>
        <v>15min</v>
      </c>
      <c r="E64" s="2" t="s">
        <v>15</v>
      </c>
      <c r="F64" s="2" t="s">
        <v>15</v>
      </c>
      <c r="G64" s="2" t="s">
        <v>23</v>
      </c>
      <c r="H64" s="2" t="s">
        <v>38</v>
      </c>
      <c r="I64" s="4"/>
    </row>
    <row r="65" spans="1:9" ht="28.5" x14ac:dyDescent="0.2">
      <c r="A65" s="4"/>
      <c r="B65" s="3" t="s">
        <v>2</v>
      </c>
      <c r="C65" s="2" t="s">
        <v>13</v>
      </c>
      <c r="D65" s="2" t="s">
        <v>15</v>
      </c>
      <c r="E65" s="2" t="s">
        <v>15</v>
      </c>
      <c r="F65" s="2" t="s">
        <v>15</v>
      </c>
      <c r="G65" s="2" t="s">
        <v>99</v>
      </c>
      <c r="H65" s="3" t="s">
        <v>37</v>
      </c>
      <c r="I65" s="4"/>
    </row>
    <row r="66" spans="1:9" x14ac:dyDescent="0.2">
      <c r="A66" s="4"/>
      <c r="B66" s="5"/>
      <c r="C66" s="2" t="s">
        <v>14</v>
      </c>
      <c r="D66" s="2" t="str">
        <f>IF(C66="定点","15min","2h")</f>
        <v>2h</v>
      </c>
      <c r="E66" s="2" t="s">
        <v>15</v>
      </c>
      <c r="F66" s="2" t="s">
        <v>15</v>
      </c>
      <c r="G66" s="2" t="s">
        <v>22</v>
      </c>
      <c r="H66" s="5"/>
      <c r="I66" s="4"/>
    </row>
    <row r="67" spans="1:9" x14ac:dyDescent="0.2">
      <c r="A67" s="4"/>
      <c r="B67" s="2" t="s">
        <v>5</v>
      </c>
      <c r="C67" s="2" t="s">
        <v>13</v>
      </c>
      <c r="D67" s="2" t="str">
        <f>IF(C67="定点","15min","2h")</f>
        <v>15min</v>
      </c>
      <c r="E67" s="2" t="s">
        <v>15</v>
      </c>
      <c r="F67" s="2" t="s">
        <v>15</v>
      </c>
      <c r="G67" s="2" t="s">
        <v>98</v>
      </c>
      <c r="H67" s="2" t="s">
        <v>97</v>
      </c>
      <c r="I67" s="4"/>
    </row>
    <row r="68" spans="1:9" x14ac:dyDescent="0.2">
      <c r="A68" s="5"/>
      <c r="B68" s="2" t="s">
        <v>25</v>
      </c>
      <c r="C68" s="2" t="s">
        <v>13</v>
      </c>
      <c r="D68" s="2" t="str">
        <f>IF(C68="定点","15min","2h")</f>
        <v>15min</v>
      </c>
      <c r="E68" s="2" t="s">
        <v>15</v>
      </c>
      <c r="F68" s="2" t="s">
        <v>15</v>
      </c>
      <c r="G68" s="2" t="s">
        <v>26</v>
      </c>
      <c r="H68" s="2"/>
      <c r="I68" s="5"/>
    </row>
  </sheetData>
  <mergeCells count="55">
    <mergeCell ref="H65:H66"/>
    <mergeCell ref="A1:B1"/>
    <mergeCell ref="A62:A68"/>
    <mergeCell ref="B34:B35"/>
    <mergeCell ref="B4:B5"/>
    <mergeCell ref="B65:B66"/>
    <mergeCell ref="H36:H37"/>
    <mergeCell ref="B2:B3"/>
    <mergeCell ref="B22:B23"/>
    <mergeCell ref="B24:B25"/>
    <mergeCell ref="B26:B27"/>
    <mergeCell ref="B28:B29"/>
    <mergeCell ref="B30:B31"/>
    <mergeCell ref="H2:H3"/>
    <mergeCell ref="H4:H5"/>
    <mergeCell ref="B12:B13"/>
    <mergeCell ref="B14:B15"/>
    <mergeCell ref="B16:B17"/>
    <mergeCell ref="B32:B33"/>
    <mergeCell ref="B36:B37"/>
    <mergeCell ref="H10:H11"/>
    <mergeCell ref="H12:H13"/>
    <mergeCell ref="H14:H15"/>
    <mergeCell ref="H16:H19"/>
    <mergeCell ref="H20:H23"/>
    <mergeCell ref="H24:H25"/>
    <mergeCell ref="H26:H27"/>
    <mergeCell ref="H28:H29"/>
    <mergeCell ref="H30:H31"/>
    <mergeCell ref="H32:H33"/>
    <mergeCell ref="H34:H35"/>
    <mergeCell ref="B10:B11"/>
    <mergeCell ref="B18:B19"/>
    <mergeCell ref="B20:B21"/>
    <mergeCell ref="H51:H53"/>
    <mergeCell ref="H40:H41"/>
    <mergeCell ref="H42:H44"/>
    <mergeCell ref="H45:H47"/>
    <mergeCell ref="H48:H50"/>
    <mergeCell ref="A2:A7"/>
    <mergeCell ref="A10:A37"/>
    <mergeCell ref="A40:A59"/>
    <mergeCell ref="I10:I37"/>
    <mergeCell ref="I62:I68"/>
    <mergeCell ref="A9:B9"/>
    <mergeCell ref="A8:I8"/>
    <mergeCell ref="A39:B39"/>
    <mergeCell ref="A38:I38"/>
    <mergeCell ref="A60:I60"/>
    <mergeCell ref="A61:B61"/>
    <mergeCell ref="B51:B52"/>
    <mergeCell ref="B54:B55"/>
    <mergeCell ref="B56:B57"/>
    <mergeCell ref="B58:B59"/>
    <mergeCell ref="H54:H5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2022-08-13T00:12:23Z</dcterms:created>
  <dcterms:modified xsi:type="dcterms:W3CDTF">2022-08-24T13:44:01Z</dcterms:modified>
</cp:coreProperties>
</file>