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Print_Area" localSheetId="0">Sheet1!$A$1:$H$91</definedName>
  </definedNames>
  <calcPr calcId="144525"/>
</workbook>
</file>

<file path=xl/sharedStrings.xml><?xml version="1.0" encoding="utf-8"?>
<sst xmlns="http://schemas.openxmlformats.org/spreadsheetml/2006/main" count="570" uniqueCount="182">
  <si>
    <t>检测项目</t>
  </si>
  <si>
    <t>采样方式</t>
  </si>
  <si>
    <t>采样时长</t>
  </si>
  <si>
    <t>采样流量</t>
  </si>
  <si>
    <t>空气收集器</t>
  </si>
  <si>
    <t>采样设备</t>
  </si>
  <si>
    <t>样品保存期限和保存设备</t>
  </si>
  <si>
    <t>国家标准</t>
  </si>
  <si>
    <t>总粉尘</t>
  </si>
  <si>
    <t>定点</t>
  </si>
  <si>
    <t>测尘滤膜</t>
  </si>
  <si>
    <t>长期，干燥</t>
  </si>
  <si>
    <t>《工作场所空气中粉尘测定 第1部分：总粉尘浓度》GBZ/T 192.1-2007</t>
  </si>
  <si>
    <t>个体</t>
  </si>
  <si>
    <t>呼吸性粉尘</t>
  </si>
  <si>
    <t>《工作场所空气中粉尘测定 第2部分：呼吸性粉尘浓度》GBZ/T 192.2-2007</t>
  </si>
  <si>
    <t>粉尘分散度</t>
  </si>
  <si>
    <t>过氯乙烯滤膜</t>
  </si>
  <si>
    <t>《工作场所空气中粉尘测定 第3部分：粉尘分散度》GBZ/T 192.3-2007</t>
  </si>
  <si>
    <t>游离的二氧化硅</t>
  </si>
  <si>
    <t>/</t>
  </si>
  <si>
    <t>收集袋</t>
  </si>
  <si>
    <t>《工作场所空气中粉尘测定 第4部分：游离二氧化硅含量》GBZ/T 192.4-2007</t>
  </si>
  <si>
    <t>镉及其化合物Cd</t>
  </si>
  <si>
    <t>微孔滤膜</t>
  </si>
  <si>
    <t>室温，长期</t>
  </si>
  <si>
    <t>《工作场所空气有毒物质测定 第6部分 镉及其化合物》GBZ/T 300.6-2017</t>
  </si>
  <si>
    <t>氧化钙Ca</t>
  </si>
  <si>
    <t>《工作场所空气有毒物质测定 第7部分 钙及其化合物》GBZ/T 300.7-2017</t>
  </si>
  <si>
    <t>铬及其化合物Cr</t>
  </si>
  <si>
    <t>《工作场所空气有毒物质测定 第9部分 铬及其化合物》GBZ/T 300.9-2017</t>
  </si>
  <si>
    <t>铜尘/铜烟Cu</t>
  </si>
  <si>
    <t>《工作场所空气有毒物质测定 第11部分 铜及其化合物》GBZ/T 300.11-2017</t>
  </si>
  <si>
    <t>铅烟/铅尘Pb</t>
  </si>
  <si>
    <t>《工作场所空气有毒物质测定 第15部分 铅及其化合物》GBZ/T 300.15-2017</t>
  </si>
  <si>
    <t>镁及其化合物Mg</t>
  </si>
  <si>
    <t>《工作场所空气有毒物质测定 第16部分 镁及其化合物》GBZ/T 300.16-2017</t>
  </si>
  <si>
    <t>锰及其化合物Mn</t>
  </si>
  <si>
    <t>《工作场所空气有毒物质测定 第17部分 锰及其化合物》GBZ/T 300.17-2017</t>
  </si>
  <si>
    <t>汞及其化合物Hg</t>
  </si>
  <si>
    <t>大型气泡吸收管</t>
  </si>
  <si>
    <t>大气采样器</t>
  </si>
  <si>
    <t>《工作场所空气有毒物质测定 第18部分 汞及其化合物》GBZ/T 300 18-2017</t>
  </si>
  <si>
    <t>镍及其化合物Ni</t>
  </si>
  <si>
    <t>《工作场所空气有毒物质测定 第20部分 镍及其化合物》GBZ/T 300.20-2017</t>
  </si>
  <si>
    <t>钾及其化合物K</t>
  </si>
  <si>
    <t>《工作场所空气有毒物质测定 第21部分 钾及其化合物》GBZ/T 300.21-2017</t>
  </si>
  <si>
    <t>钠及其化合物Na</t>
  </si>
  <si>
    <t>《工作场所空气有毒物质测定 第22部分 钠及其化合物》GBZ/T 300.22-2017</t>
  </si>
  <si>
    <t>锡及其化合物Sn</t>
  </si>
  <si>
    <t>《工作场所空气有毒物质测定 第26部分 锡及其化合物》GBZ/T 300.26-2017</t>
  </si>
  <si>
    <t>锌及其化合物Zn</t>
  </si>
  <si>
    <t>《工作场所空气有毒物质测定 第31部分 锌及其化合物》GBZ/T 300.31-2017</t>
  </si>
  <si>
    <t>一氧化碳</t>
  </si>
  <si>
    <t>气体采集袋</t>
  </si>
  <si>
    <t>双联球</t>
  </si>
  <si>
    <t>24h/清洁容器</t>
  </si>
  <si>
    <t>《工场场所空气有毒物质测定 第37部分 一氧化碳和二氧化碳》GBZ/T 300.37-2017</t>
  </si>
  <si>
    <t>二氧化碳</t>
  </si>
  <si>
    <t>臭氧</t>
  </si>
  <si>
    <t>室温，7d</t>
  </si>
  <si>
    <t>《工作场所空气有毒物质测定 第48部分 臭氧和过氧化氢》GBZ/T 300.48-2017</t>
  </si>
  <si>
    <t>正己烷</t>
  </si>
  <si>
    <t>溶剂解吸活性炭管</t>
  </si>
  <si>
    <t xml:space="preserve">《工作场所空气有毒物质测定 第60部分 戊烷、己烷、庚烷、辛烷和壬烷》GBZ/T 300.60-2017 </t>
  </si>
  <si>
    <t>正庚烷</t>
  </si>
  <si>
    <t>辛烷</t>
  </si>
  <si>
    <t>壬烷</t>
  </si>
  <si>
    <t>溶剂汽油</t>
  </si>
  <si>
    <t>热解吸活性炭管</t>
  </si>
  <si>
    <t xml:space="preserve">《工作场所空气有毒物质测定 第62部分 溶剂汽油、液化石油气、抽余油和松节油》GBZ/T 300.62-2017 </t>
  </si>
  <si>
    <t>液化石油气</t>
  </si>
  <si>
    <t>室温，24d</t>
  </si>
  <si>
    <t>环己烷</t>
  </si>
  <si>
    <t>室温，8d</t>
  </si>
  <si>
    <t xml:space="preserve">《工作场所空气有毒物质测定 第65部分 环己烷和加急环己烷》GBZ/T 300.65-2017 </t>
  </si>
  <si>
    <t>苯</t>
  </si>
  <si>
    <t>《工作场所空气有毒物质测定 第66部分 苯、甲苯、二甲苯和乙苯》GBZ/T 300.66-2017</t>
  </si>
  <si>
    <t>甲苯</t>
  </si>
  <si>
    <t>二甲苯</t>
  </si>
  <si>
    <t>乙苯</t>
  </si>
  <si>
    <t>甲醛</t>
  </si>
  <si>
    <t>《工作场所空气有毒物质测定 第99部分 甲醛、乙醛和丁醛》GBZ/T 300.99-2017</t>
  </si>
  <si>
    <t>乙醛</t>
  </si>
  <si>
    <t>硅胶管</t>
  </si>
  <si>
    <t>丁醛</t>
  </si>
  <si>
    <t>一氧化氮</t>
  </si>
  <si>
    <t>0.5/5ml</t>
  </si>
  <si>
    <t>多孔玻板吸收管</t>
  </si>
  <si>
    <t>尽量当天测定/清洁容器</t>
  </si>
  <si>
    <t>《工作场所空气有毒物质测定 无机含氮化合物》GBZ/T 160.29-2004</t>
  </si>
  <si>
    <t>二氧化氮</t>
  </si>
  <si>
    <t>氨</t>
  </si>
  <si>
    <t>0.5/5ml*2</t>
  </si>
  <si>
    <t>二氧化硫</t>
  </si>
  <si>
    <t>0.5/10ml</t>
  </si>
  <si>
    <t>室温15d/清洁容器</t>
  </si>
  <si>
    <t>《工作场所空气有毒物质测定 硫化物》GBZ/T 160.33-2004</t>
  </si>
  <si>
    <t>硫酸及三氧化硫</t>
  </si>
  <si>
    <t>室温3d/具塞比色管</t>
  </si>
  <si>
    <t>硫化氢</t>
  </si>
  <si>
    <t>0.5/10ml*2</t>
  </si>
  <si>
    <t>至少可保存5d/清洁容器</t>
  </si>
  <si>
    <t>氟化氢</t>
  </si>
  <si>
    <t>超细玻璃纤维滤纸</t>
  </si>
  <si>
    <t>粉尘采样器</t>
  </si>
  <si>
    <t>《工作场所空气有毒物质测定 氟化物》GBZ/T 160.36-2004</t>
  </si>
  <si>
    <t>个体粉尘采样器</t>
  </si>
  <si>
    <t>二氧化氯</t>
  </si>
  <si>
    <t>0.1/5ml</t>
  </si>
  <si>
    <t>48d/清洁容器</t>
  </si>
  <si>
    <t>《工作场所空气有毒物质测定 氯化物》GBZ/T 160.37-2004</t>
  </si>
  <si>
    <t>氯</t>
  </si>
  <si>
    <t>氯化氢及盐酸</t>
  </si>
  <si>
    <t>甲硫醇</t>
  </si>
  <si>
    <t>《工作场所空气有毒物质测定 硫醇类化合物》GBZ/T 160.49-2004</t>
  </si>
  <si>
    <t>乙硫醇</t>
  </si>
  <si>
    <t>乙醚</t>
  </si>
  <si>
    <t>《工作场所空气有毒物质测定 脂肪族醚类化合物》GBZ/T 160.52-2004</t>
  </si>
  <si>
    <t>丙烯酸</t>
  </si>
  <si>
    <t>《工作场所空气有毒物质测定 羧酸类化合物》GBZ/T 160.59-2004</t>
  </si>
  <si>
    <t>乙酸乙酯</t>
  </si>
  <si>
    <t>《工作场所空气有毒物质测定 饱和脂肪族酯类化合物》GBZ/T 160.63-2004</t>
  </si>
  <si>
    <t>乙酸丙酯</t>
  </si>
  <si>
    <t>乙酸丁酯</t>
  </si>
  <si>
    <t>工频电场</t>
  </si>
  <si>
    <t>工频电场测定仪</t>
  </si>
  <si>
    <t>《工作场所物理因素测量 第3部分：1Hz～100kHz电场和磁场》GBZ/T 189.3-2018</t>
  </si>
  <si>
    <t>紫外辐照</t>
  </si>
  <si>
    <t>紫外辐照计</t>
  </si>
  <si>
    <t>《工作场所物理因素测量 第6部分：紫外辐射》GBZ/T 189.6-2007</t>
  </si>
  <si>
    <t>高温</t>
  </si>
  <si>
    <t>WBGT指数仪</t>
  </si>
  <si>
    <t>《工作场所物理因素测量 第7部分：高温》GBZ/T 189.7-2007</t>
  </si>
  <si>
    <t>噪声</t>
  </si>
  <si>
    <t>本安型噪声分析仪/
倍频程声级计</t>
  </si>
  <si>
    <t>《工作场所物理因素测量 第8部分：噪声》GBZ/T 189.8-2007</t>
  </si>
  <si>
    <t>个人声暴露计</t>
  </si>
  <si>
    <t>手传振动</t>
  </si>
  <si>
    <t>手传振动测定仪</t>
  </si>
  <si>
    <t>《工作场所物理因素测量 第9部分：手传振动》GBZ/T 189.9-2007</t>
  </si>
  <si>
    <t>照度</t>
  </si>
  <si>
    <t>照度计</t>
  </si>
  <si>
    <t>《照明测量方法》GB/T5700-2008</t>
  </si>
  <si>
    <t>检测方法</t>
  </si>
  <si>
    <t>检测设备</t>
  </si>
  <si>
    <t>检测依据</t>
  </si>
  <si>
    <t>滤膜称量法</t>
  </si>
  <si>
    <t>电子天平</t>
  </si>
  <si>
    <t>《工作场所空气中粉尘测定 第1部分：总粉尘浓度》 GBZ/T 192.1-2007</t>
  </si>
  <si>
    <t>游离二氧化硅</t>
  </si>
  <si>
    <t>焦磷酸法</t>
  </si>
  <si>
    <t>《工作场所空气中粉尘测定 第4部分：游离二氧化硅含量》GBZ/T192.4-2007</t>
  </si>
  <si>
    <t>锰及其化合物</t>
  </si>
  <si>
    <t>酸消解-火焰原子吸收法</t>
  </si>
  <si>
    <t>原子吸收分光光度计</t>
  </si>
  <si>
    <t>《工作场所空气有毒物质测定 第17部分：锰及其化合物》GBZT 300.17-2017</t>
  </si>
  <si>
    <t>锌及其化合物</t>
  </si>
  <si>
    <t>《工作场所空气有毒物质测定 第31部分：锌及其化合物》GBZT 300.31-2017</t>
  </si>
  <si>
    <t>氮氧化物</t>
  </si>
  <si>
    <t>盐酸萘乙二胺分光光度法</t>
  </si>
  <si>
    <t>紫外可见分光光度计</t>
  </si>
  <si>
    <t>纳氏试剂分光光度法</t>
  </si>
  <si>
    <t>甲醛缓冲液-盐酸副玫瑰苯胺分光光度法</t>
  </si>
  <si>
    <t>苯、甲苯、二甲苯</t>
  </si>
  <si>
    <t>溶剂解吸-气相色谱法</t>
  </si>
  <si>
    <t>气相色谱</t>
  </si>
  <si>
    <t>《工作场所空气有毒物质测定 第66部分 苯、甲苯、二甲苯和乙苯》                GBZ/T 300.66-2017</t>
  </si>
  <si>
    <t>热解吸-气相色谱法</t>
  </si>
  <si>
    <t>《工作场所空气有毒物质测定 第62部分：溶剂汽油、液化石油气、抽余油和松节油》   GBZ/T 300.62-2017</t>
  </si>
  <si>
    <t>乙醚和异丙醚的热解吸-气相色谱法</t>
  </si>
  <si>
    <t>《工作场所空气有毒物质测定脂肪族醚类化合物》GBZT160.52-2004</t>
  </si>
  <si>
    <t>不分光红外线气体分析仪法</t>
  </si>
  <si>
    <t>红外线CO分析仪</t>
  </si>
  <si>
    <r>
      <rPr>
        <sz val="11"/>
        <color theme="1"/>
        <rFont val="等线"/>
        <charset val="134"/>
        <scheme val="minor"/>
      </rPr>
      <t>红外线CO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分析仪</t>
    </r>
  </si>
  <si>
    <t>丁子香酚分光光度法</t>
  </si>
  <si>
    <t>紫外吸收分光光度计</t>
  </si>
  <si>
    <t>仪器直读</t>
  </si>
  <si>
    <t>倍频程声级计/个人声暴露计</t>
  </si>
  <si>
    <t>《工作场所物理因素测量 第8部分：噪声》   GBZ/T 189.8-2007</t>
  </si>
  <si>
    <t>《工作场所物理因素测量 第7部分：高温》   GBZ/T 189.7-2007</t>
  </si>
  <si>
    <t>《照明测量方法》 GB/T5700-2008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</si>
</sst>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.5"/>
      <color theme="1"/>
      <name val="等线"/>
      <charset val="134"/>
      <scheme val="minor"/>
    </font>
    <font>
      <sz val="10.5"/>
      <color theme="1"/>
      <name val="仿宋_GB2312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b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91"/>
  <sheetViews>
    <sheetView tabSelected="1" zoomScale="85" zoomScaleNormal="85" topLeftCell="A47" workbookViewId="0">
      <selection activeCell="H55" sqref="H55"/>
    </sheetView>
  </sheetViews>
  <sheetFormatPr defaultColWidth="20.625" defaultRowHeight="24.95" customHeight="1" outlineLevelCol="7"/>
  <cols>
    <col min="1" max="1" width="16.125" style="5" customWidth="1"/>
    <col min="2" max="3" width="9" style="6" customWidth="1"/>
    <col min="4" max="4" width="10.375" style="6" customWidth="1"/>
    <col min="5" max="5" width="17.25" style="6" customWidth="1"/>
    <col min="6" max="6" width="16.875" style="6" customWidth="1"/>
    <col min="7" max="7" width="22.25" style="7" customWidth="1"/>
    <col min="8" max="8" width="88.5" style="6" customWidth="1"/>
    <col min="9" max="16384" width="20.625" style="6"/>
  </cols>
  <sheetData>
    <row r="1" s="5" customFormat="1" customHeight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customHeight="1" spans="1:8">
      <c r="A2" s="8" t="s">
        <v>8</v>
      </c>
      <c r="B2" s="8" t="s">
        <v>9</v>
      </c>
      <c r="C2" s="8" t="str">
        <f>IF(B2="定点","15min","2h")</f>
        <v>15min</v>
      </c>
      <c r="D2" s="8" t="str">
        <f>IF(B2="定点","20","2")</f>
        <v>20</v>
      </c>
      <c r="E2" s="8" t="s">
        <v>10</v>
      </c>
      <c r="F2" s="8" t="str">
        <f>IF(B2="定点","粉尘采样器","个体粉尘采样器")</f>
        <v>粉尘采样器</v>
      </c>
      <c r="G2" s="8" t="s">
        <v>11</v>
      </c>
      <c r="H2" s="8" t="s">
        <v>12</v>
      </c>
    </row>
    <row r="3" customHeight="1" spans="1:8">
      <c r="A3" s="8" t="s">
        <v>8</v>
      </c>
      <c r="B3" s="8" t="s">
        <v>13</v>
      </c>
      <c r="C3" s="8" t="str">
        <f>IF(B3="定点","15min","4h")</f>
        <v>4h</v>
      </c>
      <c r="D3" s="8" t="str">
        <f t="shared" ref="D3:D5" si="0">IF(B3="定点","20","2")</f>
        <v>2</v>
      </c>
      <c r="E3" s="8" t="s">
        <v>10</v>
      </c>
      <c r="F3" s="8" t="str">
        <f t="shared" ref="F3:F31" si="1">IF(B3="定点","粉尘采样器","个体粉尘采样器")</f>
        <v>个体粉尘采样器</v>
      </c>
      <c r="G3" s="8" t="s">
        <v>11</v>
      </c>
      <c r="H3" s="8" t="s">
        <v>12</v>
      </c>
    </row>
    <row r="4" customHeight="1" spans="1:8">
      <c r="A4" s="8" t="s">
        <v>14</v>
      </c>
      <c r="B4" s="8" t="s">
        <v>9</v>
      </c>
      <c r="C4" s="8" t="str">
        <f>IF(B4="定点","15min","4h")</f>
        <v>15min</v>
      </c>
      <c r="D4" s="8" t="str">
        <f t="shared" si="0"/>
        <v>20</v>
      </c>
      <c r="E4" s="8" t="s">
        <v>10</v>
      </c>
      <c r="F4" s="8" t="str">
        <f t="shared" si="1"/>
        <v>粉尘采样器</v>
      </c>
      <c r="G4" s="8" t="s">
        <v>11</v>
      </c>
      <c r="H4" s="8" t="s">
        <v>15</v>
      </c>
    </row>
    <row r="5" customHeight="1" spans="1:8">
      <c r="A5" s="8" t="s">
        <v>14</v>
      </c>
      <c r="B5" s="8" t="s">
        <v>13</v>
      </c>
      <c r="C5" s="8" t="str">
        <f>IF(B5="定点","15min","4h")</f>
        <v>4h</v>
      </c>
      <c r="D5" s="8" t="str">
        <f t="shared" si="0"/>
        <v>2</v>
      </c>
      <c r="E5" s="8" t="s">
        <v>10</v>
      </c>
      <c r="F5" s="8" t="str">
        <f t="shared" si="1"/>
        <v>个体粉尘采样器</v>
      </c>
      <c r="G5" s="8" t="s">
        <v>11</v>
      </c>
      <c r="H5" s="8" t="s">
        <v>15</v>
      </c>
    </row>
    <row r="6" customHeight="1" spans="1:8">
      <c r="A6" s="8" t="s">
        <v>16</v>
      </c>
      <c r="B6" s="8" t="s">
        <v>9</v>
      </c>
      <c r="C6" s="8" t="str">
        <f>IF(B6="定点","15min","4h")</f>
        <v>15min</v>
      </c>
      <c r="D6" s="8" t="str">
        <f t="shared" ref="D6" si="2">IF(B6="定点","20","2")</f>
        <v>20</v>
      </c>
      <c r="E6" s="8" t="s">
        <v>17</v>
      </c>
      <c r="F6" s="8" t="str">
        <f t="shared" ref="F6" si="3">IF(B6="定点","粉尘采样器","个体粉尘采样器")</f>
        <v>粉尘采样器</v>
      </c>
      <c r="G6" s="8" t="s">
        <v>11</v>
      </c>
      <c r="H6" s="8" t="s">
        <v>18</v>
      </c>
    </row>
    <row r="7" customHeight="1" spans="1:8">
      <c r="A7" s="8" t="s">
        <v>19</v>
      </c>
      <c r="B7" s="8" t="s">
        <v>9</v>
      </c>
      <c r="C7" s="8" t="s">
        <v>20</v>
      </c>
      <c r="D7" s="8" t="s">
        <v>20</v>
      </c>
      <c r="E7" s="8" t="s">
        <v>21</v>
      </c>
      <c r="F7" s="8" t="s">
        <v>20</v>
      </c>
      <c r="G7" s="8" t="s">
        <v>11</v>
      </c>
      <c r="H7" s="8" t="s">
        <v>22</v>
      </c>
    </row>
    <row r="8" customHeight="1" spans="1:8">
      <c r="A8" s="8" t="s">
        <v>23</v>
      </c>
      <c r="B8" s="8" t="s">
        <v>9</v>
      </c>
      <c r="C8" s="8" t="str">
        <f t="shared" ref="C8:C16" si="4">IF(B8="定点","15min","4h")</f>
        <v>15min</v>
      </c>
      <c r="D8" s="8" t="str">
        <f>IF(B8="定点","5","1")</f>
        <v>5</v>
      </c>
      <c r="E8" s="8" t="s">
        <v>24</v>
      </c>
      <c r="F8" s="8" t="str">
        <f t="shared" si="1"/>
        <v>粉尘采样器</v>
      </c>
      <c r="G8" s="8" t="s">
        <v>25</v>
      </c>
      <c r="H8" s="8" t="s">
        <v>26</v>
      </c>
    </row>
    <row r="9" customHeight="1" spans="1:8">
      <c r="A9" s="8" t="s">
        <v>23</v>
      </c>
      <c r="B9" s="8" t="s">
        <v>13</v>
      </c>
      <c r="C9" s="8" t="str">
        <f t="shared" si="4"/>
        <v>4h</v>
      </c>
      <c r="D9" s="8" t="str">
        <f t="shared" ref="D9:D32" si="5">IF(B9="定点","5","1")</f>
        <v>1</v>
      </c>
      <c r="E9" s="8" t="s">
        <v>24</v>
      </c>
      <c r="F9" s="8" t="str">
        <f t="shared" si="1"/>
        <v>个体粉尘采样器</v>
      </c>
      <c r="G9" s="8" t="s">
        <v>25</v>
      </c>
      <c r="H9" s="8" t="s">
        <v>26</v>
      </c>
    </row>
    <row r="10" customHeight="1" spans="1:8">
      <c r="A10" s="8" t="s">
        <v>27</v>
      </c>
      <c r="B10" s="8" t="s">
        <v>9</v>
      </c>
      <c r="C10" s="8" t="str">
        <f t="shared" si="4"/>
        <v>15min</v>
      </c>
      <c r="D10" s="8" t="str">
        <f t="shared" si="5"/>
        <v>5</v>
      </c>
      <c r="E10" s="8" t="s">
        <v>24</v>
      </c>
      <c r="F10" s="8" t="str">
        <f t="shared" si="1"/>
        <v>粉尘采样器</v>
      </c>
      <c r="G10" s="8" t="s">
        <v>25</v>
      </c>
      <c r="H10" s="8" t="s">
        <v>28</v>
      </c>
    </row>
    <row r="11" customHeight="1" spans="1:8">
      <c r="A11" s="8" t="s">
        <v>27</v>
      </c>
      <c r="B11" s="8" t="s">
        <v>13</v>
      </c>
      <c r="C11" s="8" t="str">
        <f t="shared" si="4"/>
        <v>4h</v>
      </c>
      <c r="D11" s="8" t="str">
        <f t="shared" si="5"/>
        <v>1</v>
      </c>
      <c r="E11" s="8" t="s">
        <v>24</v>
      </c>
      <c r="F11" s="8" t="str">
        <f t="shared" si="1"/>
        <v>个体粉尘采样器</v>
      </c>
      <c r="G11" s="8" t="s">
        <v>25</v>
      </c>
      <c r="H11" s="8" t="s">
        <v>28</v>
      </c>
    </row>
    <row r="12" customHeight="1" spans="1:8">
      <c r="A12" s="8" t="s">
        <v>29</v>
      </c>
      <c r="B12" s="8" t="s">
        <v>9</v>
      </c>
      <c r="C12" s="8" t="str">
        <f t="shared" si="4"/>
        <v>15min</v>
      </c>
      <c r="D12" s="8" t="str">
        <f t="shared" si="5"/>
        <v>5</v>
      </c>
      <c r="E12" s="8" t="s">
        <v>24</v>
      </c>
      <c r="F12" s="8" t="str">
        <f t="shared" si="1"/>
        <v>粉尘采样器</v>
      </c>
      <c r="G12" s="8" t="s">
        <v>25</v>
      </c>
      <c r="H12" s="8" t="s">
        <v>30</v>
      </c>
    </row>
    <row r="13" customHeight="1" spans="1:8">
      <c r="A13" s="8" t="s">
        <v>29</v>
      </c>
      <c r="B13" s="8" t="s">
        <v>13</v>
      </c>
      <c r="C13" s="8" t="str">
        <f t="shared" si="4"/>
        <v>4h</v>
      </c>
      <c r="D13" s="8" t="str">
        <f t="shared" si="5"/>
        <v>1</v>
      </c>
      <c r="E13" s="8" t="s">
        <v>24</v>
      </c>
      <c r="F13" s="8" t="str">
        <f t="shared" si="1"/>
        <v>个体粉尘采样器</v>
      </c>
      <c r="G13" s="8" t="s">
        <v>25</v>
      </c>
      <c r="H13" s="8" t="s">
        <v>30</v>
      </c>
    </row>
    <row r="14" customHeight="1" spans="1:8">
      <c r="A14" s="8" t="s">
        <v>31</v>
      </c>
      <c r="B14" s="8" t="s">
        <v>9</v>
      </c>
      <c r="C14" s="8" t="str">
        <f t="shared" si="4"/>
        <v>15min</v>
      </c>
      <c r="D14" s="8" t="str">
        <f t="shared" si="5"/>
        <v>5</v>
      </c>
      <c r="E14" s="8" t="s">
        <v>24</v>
      </c>
      <c r="F14" s="8" t="str">
        <f t="shared" si="1"/>
        <v>粉尘采样器</v>
      </c>
      <c r="G14" s="8" t="s">
        <v>25</v>
      </c>
      <c r="H14" s="8" t="s">
        <v>32</v>
      </c>
    </row>
    <row r="15" customHeight="1" spans="1:8">
      <c r="A15" s="8" t="s">
        <v>31</v>
      </c>
      <c r="B15" s="8" t="s">
        <v>13</v>
      </c>
      <c r="C15" s="8" t="str">
        <f t="shared" si="4"/>
        <v>4h</v>
      </c>
      <c r="D15" s="8" t="str">
        <f t="shared" si="5"/>
        <v>1</v>
      </c>
      <c r="E15" s="8" t="s">
        <v>24</v>
      </c>
      <c r="F15" s="8" t="str">
        <f t="shared" si="1"/>
        <v>个体粉尘采样器</v>
      </c>
      <c r="G15" s="8" t="s">
        <v>25</v>
      </c>
      <c r="H15" s="8" t="s">
        <v>32</v>
      </c>
    </row>
    <row r="16" customHeight="1" spans="1:8">
      <c r="A16" s="8" t="s">
        <v>33</v>
      </c>
      <c r="B16" s="8" t="s">
        <v>9</v>
      </c>
      <c r="C16" s="8" t="str">
        <f t="shared" si="4"/>
        <v>15min</v>
      </c>
      <c r="D16" s="8" t="str">
        <f t="shared" si="5"/>
        <v>5</v>
      </c>
      <c r="E16" s="8" t="s">
        <v>24</v>
      </c>
      <c r="F16" s="8" t="str">
        <f t="shared" si="1"/>
        <v>粉尘采样器</v>
      </c>
      <c r="G16" s="8" t="s">
        <v>25</v>
      </c>
      <c r="H16" s="8" t="s">
        <v>34</v>
      </c>
    </row>
    <row r="17" customHeight="1" spans="1:8">
      <c r="A17" s="8" t="s">
        <v>33</v>
      </c>
      <c r="B17" s="8" t="s">
        <v>13</v>
      </c>
      <c r="C17" s="8" t="str">
        <f t="shared" ref="C17:C22" si="6">IF(B17="定点","15min","4h")</f>
        <v>4h</v>
      </c>
      <c r="D17" s="8" t="str">
        <f t="shared" si="5"/>
        <v>1</v>
      </c>
      <c r="E17" s="8" t="s">
        <v>24</v>
      </c>
      <c r="F17" s="8" t="str">
        <f t="shared" si="1"/>
        <v>个体粉尘采样器</v>
      </c>
      <c r="G17" s="8" t="s">
        <v>25</v>
      </c>
      <c r="H17" s="8" t="s">
        <v>34</v>
      </c>
    </row>
    <row r="18" customHeight="1" spans="1:8">
      <c r="A18" s="8" t="s">
        <v>35</v>
      </c>
      <c r="B18" s="8" t="s">
        <v>9</v>
      </c>
      <c r="C18" s="8" t="str">
        <f t="shared" si="6"/>
        <v>15min</v>
      </c>
      <c r="D18" s="8" t="str">
        <f t="shared" si="5"/>
        <v>5</v>
      </c>
      <c r="E18" s="8" t="s">
        <v>24</v>
      </c>
      <c r="F18" s="8" t="str">
        <f t="shared" si="1"/>
        <v>粉尘采样器</v>
      </c>
      <c r="G18" s="8" t="s">
        <v>25</v>
      </c>
      <c r="H18" s="8" t="s">
        <v>36</v>
      </c>
    </row>
    <row r="19" customHeight="1" spans="1:8">
      <c r="A19" s="8" t="s">
        <v>35</v>
      </c>
      <c r="B19" s="8" t="s">
        <v>13</v>
      </c>
      <c r="C19" s="8" t="str">
        <f t="shared" si="6"/>
        <v>4h</v>
      </c>
      <c r="D19" s="8" t="str">
        <f t="shared" si="5"/>
        <v>1</v>
      </c>
      <c r="E19" s="8" t="s">
        <v>24</v>
      </c>
      <c r="F19" s="8" t="str">
        <f t="shared" si="1"/>
        <v>个体粉尘采样器</v>
      </c>
      <c r="G19" s="8" t="s">
        <v>25</v>
      </c>
      <c r="H19" s="8" t="s">
        <v>36</v>
      </c>
    </row>
    <row r="20" customHeight="1" spans="1:8">
      <c r="A20" s="8" t="s">
        <v>37</v>
      </c>
      <c r="B20" s="8" t="s">
        <v>9</v>
      </c>
      <c r="C20" s="8" t="str">
        <f t="shared" si="6"/>
        <v>15min</v>
      </c>
      <c r="D20" s="8" t="str">
        <f t="shared" si="5"/>
        <v>5</v>
      </c>
      <c r="E20" s="8" t="s">
        <v>24</v>
      </c>
      <c r="F20" s="8" t="str">
        <f t="shared" si="1"/>
        <v>粉尘采样器</v>
      </c>
      <c r="G20" s="8" t="s">
        <v>25</v>
      </c>
      <c r="H20" s="8" t="s">
        <v>38</v>
      </c>
    </row>
    <row r="21" customHeight="1" spans="1:8">
      <c r="A21" s="8" t="s">
        <v>37</v>
      </c>
      <c r="B21" s="8" t="s">
        <v>13</v>
      </c>
      <c r="C21" s="8" t="str">
        <f t="shared" si="6"/>
        <v>4h</v>
      </c>
      <c r="D21" s="8" t="str">
        <f t="shared" si="5"/>
        <v>1</v>
      </c>
      <c r="E21" s="8" t="s">
        <v>24</v>
      </c>
      <c r="F21" s="8" t="str">
        <f t="shared" si="1"/>
        <v>个体粉尘采样器</v>
      </c>
      <c r="G21" s="8" t="s">
        <v>25</v>
      </c>
      <c r="H21" s="8" t="s">
        <v>38</v>
      </c>
    </row>
    <row r="22" customHeight="1" spans="1:8">
      <c r="A22" s="8" t="s">
        <v>39</v>
      </c>
      <c r="B22" s="8" t="s">
        <v>9</v>
      </c>
      <c r="C22" s="8" t="str">
        <f t="shared" si="6"/>
        <v>15min</v>
      </c>
      <c r="D22" s="8" t="str">
        <f t="shared" si="5"/>
        <v>5</v>
      </c>
      <c r="E22" s="8" t="s">
        <v>40</v>
      </c>
      <c r="F22" s="8" t="s">
        <v>41</v>
      </c>
      <c r="G22" s="8" t="s">
        <v>25</v>
      </c>
      <c r="H22" s="8" t="s">
        <v>42</v>
      </c>
    </row>
    <row r="23" customHeight="1" spans="1:8">
      <c r="A23" s="8" t="s">
        <v>43</v>
      </c>
      <c r="B23" s="8" t="s">
        <v>9</v>
      </c>
      <c r="C23" s="8" t="str">
        <f t="shared" ref="C23:C70" si="7">IF(B23="定点","15min","4h")</f>
        <v>15min</v>
      </c>
      <c r="D23" s="8" t="str">
        <f t="shared" si="5"/>
        <v>5</v>
      </c>
      <c r="E23" s="8" t="s">
        <v>24</v>
      </c>
      <c r="F23" s="8" t="str">
        <f t="shared" ref="F23:F32" si="8">IF(B23="定点","粉尘采样器","个体粉尘采样器")</f>
        <v>粉尘采样器</v>
      </c>
      <c r="G23" s="8" t="s">
        <v>25</v>
      </c>
      <c r="H23" s="8" t="s">
        <v>44</v>
      </c>
    </row>
    <row r="24" customHeight="1" spans="1:8">
      <c r="A24" s="8" t="s">
        <v>43</v>
      </c>
      <c r="B24" s="8" t="s">
        <v>13</v>
      </c>
      <c r="C24" s="8" t="str">
        <f t="shared" si="7"/>
        <v>4h</v>
      </c>
      <c r="D24" s="8" t="str">
        <f t="shared" si="5"/>
        <v>1</v>
      </c>
      <c r="E24" s="8" t="s">
        <v>24</v>
      </c>
      <c r="F24" s="8" t="str">
        <f t="shared" si="8"/>
        <v>个体粉尘采样器</v>
      </c>
      <c r="G24" s="8" t="s">
        <v>25</v>
      </c>
      <c r="H24" s="8" t="s">
        <v>44</v>
      </c>
    </row>
    <row r="25" customHeight="1" spans="1:8">
      <c r="A25" s="8" t="s">
        <v>45</v>
      </c>
      <c r="B25" s="8" t="s">
        <v>9</v>
      </c>
      <c r="C25" s="8" t="str">
        <f t="shared" si="7"/>
        <v>15min</v>
      </c>
      <c r="D25" s="8" t="str">
        <f t="shared" si="5"/>
        <v>5</v>
      </c>
      <c r="E25" s="8" t="s">
        <v>24</v>
      </c>
      <c r="F25" s="8" t="str">
        <f t="shared" si="8"/>
        <v>粉尘采样器</v>
      </c>
      <c r="G25" s="8" t="s">
        <v>25</v>
      </c>
      <c r="H25" s="8" t="s">
        <v>46</v>
      </c>
    </row>
    <row r="26" customHeight="1" spans="1:8">
      <c r="A26" s="8" t="s">
        <v>45</v>
      </c>
      <c r="B26" s="8" t="s">
        <v>13</v>
      </c>
      <c r="C26" s="8" t="str">
        <f t="shared" si="7"/>
        <v>4h</v>
      </c>
      <c r="D26" s="8" t="str">
        <f t="shared" si="5"/>
        <v>1</v>
      </c>
      <c r="E26" s="8" t="s">
        <v>24</v>
      </c>
      <c r="F26" s="8" t="str">
        <f t="shared" si="8"/>
        <v>个体粉尘采样器</v>
      </c>
      <c r="G26" s="8" t="s">
        <v>25</v>
      </c>
      <c r="H26" s="8" t="s">
        <v>46</v>
      </c>
    </row>
    <row r="27" customHeight="1" spans="1:8">
      <c r="A27" s="8" t="s">
        <v>47</v>
      </c>
      <c r="B27" s="8" t="s">
        <v>9</v>
      </c>
      <c r="C27" s="8" t="str">
        <f t="shared" si="7"/>
        <v>15min</v>
      </c>
      <c r="D27" s="8" t="str">
        <f t="shared" si="5"/>
        <v>5</v>
      </c>
      <c r="E27" s="8" t="s">
        <v>24</v>
      </c>
      <c r="F27" s="8" t="str">
        <f t="shared" si="8"/>
        <v>粉尘采样器</v>
      </c>
      <c r="G27" s="8" t="s">
        <v>25</v>
      </c>
      <c r="H27" s="8" t="s">
        <v>48</v>
      </c>
    </row>
    <row r="28" customHeight="1" spans="1:8">
      <c r="A28" s="8" t="s">
        <v>47</v>
      </c>
      <c r="B28" s="8" t="s">
        <v>13</v>
      </c>
      <c r="C28" s="8" t="str">
        <f t="shared" si="7"/>
        <v>4h</v>
      </c>
      <c r="D28" s="8" t="str">
        <f t="shared" si="5"/>
        <v>1</v>
      </c>
      <c r="E28" s="8" t="s">
        <v>24</v>
      </c>
      <c r="F28" s="8" t="str">
        <f t="shared" si="8"/>
        <v>个体粉尘采样器</v>
      </c>
      <c r="G28" s="8" t="s">
        <v>25</v>
      </c>
      <c r="H28" s="8" t="s">
        <v>48</v>
      </c>
    </row>
    <row r="29" customHeight="1" spans="1:8">
      <c r="A29" s="8" t="s">
        <v>49</v>
      </c>
      <c r="B29" s="8" t="s">
        <v>9</v>
      </c>
      <c r="C29" s="8" t="str">
        <f t="shared" si="7"/>
        <v>15min</v>
      </c>
      <c r="D29" s="8" t="str">
        <f t="shared" si="5"/>
        <v>5</v>
      </c>
      <c r="E29" s="8" t="s">
        <v>24</v>
      </c>
      <c r="F29" s="8" t="str">
        <f t="shared" si="8"/>
        <v>粉尘采样器</v>
      </c>
      <c r="G29" s="8" t="s">
        <v>25</v>
      </c>
      <c r="H29" s="8" t="s">
        <v>50</v>
      </c>
    </row>
    <row r="30" customHeight="1" spans="1:8">
      <c r="A30" s="8" t="s">
        <v>49</v>
      </c>
      <c r="B30" s="8" t="s">
        <v>13</v>
      </c>
      <c r="C30" s="8" t="str">
        <f t="shared" si="7"/>
        <v>4h</v>
      </c>
      <c r="D30" s="8" t="str">
        <f t="shared" si="5"/>
        <v>1</v>
      </c>
      <c r="E30" s="8" t="s">
        <v>24</v>
      </c>
      <c r="F30" s="8" t="str">
        <f t="shared" si="8"/>
        <v>个体粉尘采样器</v>
      </c>
      <c r="G30" s="8" t="s">
        <v>25</v>
      </c>
      <c r="H30" s="8" t="s">
        <v>50</v>
      </c>
    </row>
    <row r="31" customHeight="1" spans="1:8">
      <c r="A31" s="8" t="s">
        <v>51</v>
      </c>
      <c r="B31" s="8" t="s">
        <v>9</v>
      </c>
      <c r="C31" s="8" t="str">
        <f t="shared" si="7"/>
        <v>15min</v>
      </c>
      <c r="D31" s="8" t="str">
        <f t="shared" si="5"/>
        <v>5</v>
      </c>
      <c r="E31" s="8" t="s">
        <v>24</v>
      </c>
      <c r="F31" s="8" t="str">
        <f t="shared" si="8"/>
        <v>粉尘采样器</v>
      </c>
      <c r="G31" s="8" t="s">
        <v>25</v>
      </c>
      <c r="H31" s="8" t="s">
        <v>52</v>
      </c>
    </row>
    <row r="32" customHeight="1" spans="1:8">
      <c r="A32" s="8" t="s">
        <v>51</v>
      </c>
      <c r="B32" s="8" t="s">
        <v>13</v>
      </c>
      <c r="C32" s="8" t="str">
        <f t="shared" si="7"/>
        <v>4h</v>
      </c>
      <c r="D32" s="8" t="str">
        <f t="shared" si="5"/>
        <v>1</v>
      </c>
      <c r="E32" s="8" t="s">
        <v>24</v>
      </c>
      <c r="F32" s="8" t="str">
        <f t="shared" si="8"/>
        <v>个体粉尘采样器</v>
      </c>
      <c r="G32" s="8" t="s">
        <v>25</v>
      </c>
      <c r="H32" s="8" t="s">
        <v>52</v>
      </c>
    </row>
    <row r="33" customHeight="1" spans="1:8">
      <c r="A33" s="8" t="s">
        <v>53</v>
      </c>
      <c r="B33" s="8" t="s">
        <v>9</v>
      </c>
      <c r="C33" s="8" t="s">
        <v>20</v>
      </c>
      <c r="D33" s="8" t="s">
        <v>20</v>
      </c>
      <c r="E33" s="8" t="s">
        <v>54</v>
      </c>
      <c r="F33" s="8" t="s">
        <v>55</v>
      </c>
      <c r="G33" s="9" t="s">
        <v>56</v>
      </c>
      <c r="H33" s="10" t="s">
        <v>57</v>
      </c>
    </row>
    <row r="34" customHeight="1" spans="1:8">
      <c r="A34" s="8" t="s">
        <v>58</v>
      </c>
      <c r="B34" s="8" t="s">
        <v>9</v>
      </c>
      <c r="C34" s="8" t="s">
        <v>20</v>
      </c>
      <c r="D34" s="8" t="s">
        <v>20</v>
      </c>
      <c r="E34" s="8" t="s">
        <v>54</v>
      </c>
      <c r="F34" s="8" t="s">
        <v>55</v>
      </c>
      <c r="G34" s="9" t="s">
        <v>56</v>
      </c>
      <c r="H34" s="10" t="s">
        <v>57</v>
      </c>
    </row>
    <row r="35" s="5" customFormat="1" customHeight="1" spans="1:8">
      <c r="A35" s="8" t="s">
        <v>59</v>
      </c>
      <c r="B35" s="8" t="s">
        <v>9</v>
      </c>
      <c r="C35" s="8" t="str">
        <f t="shared" si="7"/>
        <v>15min</v>
      </c>
      <c r="D35" s="8">
        <v>2</v>
      </c>
      <c r="E35" s="8" t="s">
        <v>40</v>
      </c>
      <c r="F35" s="8" t="str">
        <f>IF(B35="定点","大气采样器","个体大气采样器")</f>
        <v>大气采样器</v>
      </c>
      <c r="G35" s="11" t="s">
        <v>60</v>
      </c>
      <c r="H35" s="10" t="s">
        <v>61</v>
      </c>
    </row>
    <row r="36" s="5" customFormat="1" customHeight="1" spans="1:8">
      <c r="A36" s="10" t="s">
        <v>62</v>
      </c>
      <c r="B36" s="8" t="s">
        <v>9</v>
      </c>
      <c r="C36" s="8" t="str">
        <f t="shared" si="7"/>
        <v>15min</v>
      </c>
      <c r="D36" s="8">
        <v>0.1</v>
      </c>
      <c r="E36" s="8" t="s">
        <v>63</v>
      </c>
      <c r="F36" s="8" t="str">
        <f t="shared" ref="F36:F45" si="9">IF(B36="定点","大气采样器","个体大气采样器")</f>
        <v>大气采样器</v>
      </c>
      <c r="G36" s="8" t="s">
        <v>60</v>
      </c>
      <c r="H36" s="10" t="s">
        <v>64</v>
      </c>
    </row>
    <row r="37" s="5" customFormat="1" customHeight="1" spans="1:8">
      <c r="A37" s="10" t="s">
        <v>62</v>
      </c>
      <c r="B37" s="8" t="s">
        <v>13</v>
      </c>
      <c r="C37" s="8" t="str">
        <f t="shared" si="7"/>
        <v>4h</v>
      </c>
      <c r="D37" s="8">
        <v>0.05</v>
      </c>
      <c r="E37" s="8" t="s">
        <v>63</v>
      </c>
      <c r="F37" s="8" t="str">
        <f t="shared" si="9"/>
        <v>个体大气采样器</v>
      </c>
      <c r="G37" s="8" t="s">
        <v>60</v>
      </c>
      <c r="H37" s="10" t="s">
        <v>64</v>
      </c>
    </row>
    <row r="38" s="5" customFormat="1" customHeight="1" spans="1:8">
      <c r="A38" s="10" t="s">
        <v>65</v>
      </c>
      <c r="B38" s="8" t="s">
        <v>9</v>
      </c>
      <c r="C38" s="8" t="str">
        <f t="shared" si="7"/>
        <v>15min</v>
      </c>
      <c r="D38" s="8">
        <v>0.1</v>
      </c>
      <c r="E38" s="8" t="s">
        <v>63</v>
      </c>
      <c r="F38" s="8" t="str">
        <f t="shared" si="9"/>
        <v>大气采样器</v>
      </c>
      <c r="G38" s="8" t="s">
        <v>60</v>
      </c>
      <c r="H38" s="10" t="s">
        <v>64</v>
      </c>
    </row>
    <row r="39" s="5" customFormat="1" customHeight="1" spans="1:8">
      <c r="A39" s="10" t="s">
        <v>65</v>
      </c>
      <c r="B39" s="8" t="s">
        <v>13</v>
      </c>
      <c r="C39" s="8" t="str">
        <f t="shared" si="7"/>
        <v>4h</v>
      </c>
      <c r="D39" s="8">
        <v>0.05</v>
      </c>
      <c r="E39" s="8" t="s">
        <v>63</v>
      </c>
      <c r="F39" s="8" t="str">
        <f t="shared" si="9"/>
        <v>个体大气采样器</v>
      </c>
      <c r="G39" s="8" t="s">
        <v>60</v>
      </c>
      <c r="H39" s="10" t="s">
        <v>64</v>
      </c>
    </row>
    <row r="40" s="5" customFormat="1" customHeight="1" spans="1:8">
      <c r="A40" s="10" t="s">
        <v>66</v>
      </c>
      <c r="B40" s="8" t="s">
        <v>9</v>
      </c>
      <c r="C40" s="8" t="str">
        <f t="shared" si="7"/>
        <v>15min</v>
      </c>
      <c r="D40" s="8">
        <v>0.1</v>
      </c>
      <c r="E40" s="8" t="s">
        <v>63</v>
      </c>
      <c r="F40" s="8" t="str">
        <f t="shared" si="9"/>
        <v>大气采样器</v>
      </c>
      <c r="G40" s="8" t="s">
        <v>60</v>
      </c>
      <c r="H40" s="10" t="s">
        <v>64</v>
      </c>
    </row>
    <row r="41" s="5" customFormat="1" customHeight="1" spans="1:8">
      <c r="A41" s="10" t="s">
        <v>66</v>
      </c>
      <c r="B41" s="8" t="s">
        <v>13</v>
      </c>
      <c r="C41" s="8" t="str">
        <f t="shared" si="7"/>
        <v>4h</v>
      </c>
      <c r="D41" s="8">
        <v>0.05</v>
      </c>
      <c r="E41" s="8" t="s">
        <v>63</v>
      </c>
      <c r="F41" s="8" t="str">
        <f t="shared" si="9"/>
        <v>个体大气采样器</v>
      </c>
      <c r="G41" s="8" t="s">
        <v>60</v>
      </c>
      <c r="H41" s="10" t="s">
        <v>64</v>
      </c>
    </row>
    <row r="42" s="5" customFormat="1" customHeight="1" spans="1:8">
      <c r="A42" s="10" t="s">
        <v>67</v>
      </c>
      <c r="B42" s="8" t="s">
        <v>9</v>
      </c>
      <c r="C42" s="8" t="str">
        <f t="shared" si="7"/>
        <v>15min</v>
      </c>
      <c r="D42" s="8">
        <v>0.1</v>
      </c>
      <c r="E42" s="8" t="s">
        <v>63</v>
      </c>
      <c r="F42" s="8" t="str">
        <f t="shared" si="9"/>
        <v>大气采样器</v>
      </c>
      <c r="G42" s="8" t="s">
        <v>60</v>
      </c>
      <c r="H42" s="10" t="s">
        <v>64</v>
      </c>
    </row>
    <row r="43" s="5" customFormat="1" customHeight="1" spans="1:8">
      <c r="A43" s="10" t="s">
        <v>67</v>
      </c>
      <c r="B43" s="8" t="s">
        <v>13</v>
      </c>
      <c r="C43" s="8" t="str">
        <f t="shared" si="7"/>
        <v>4h</v>
      </c>
      <c r="D43" s="8">
        <v>0.05</v>
      </c>
      <c r="E43" s="8" t="s">
        <v>63</v>
      </c>
      <c r="F43" s="8" t="str">
        <f t="shared" si="9"/>
        <v>个体大气采样器</v>
      </c>
      <c r="G43" s="8" t="s">
        <v>60</v>
      </c>
      <c r="H43" s="10" t="s">
        <v>64</v>
      </c>
    </row>
    <row r="44" customHeight="1" spans="1:8">
      <c r="A44" s="10" t="s">
        <v>68</v>
      </c>
      <c r="B44" s="8" t="s">
        <v>9</v>
      </c>
      <c r="C44" s="8" t="str">
        <f t="shared" si="7"/>
        <v>15min</v>
      </c>
      <c r="D44" s="8">
        <v>0.1</v>
      </c>
      <c r="E44" s="8" t="s">
        <v>69</v>
      </c>
      <c r="F44" s="8" t="str">
        <f t="shared" si="9"/>
        <v>大气采样器</v>
      </c>
      <c r="G44" s="8" t="s">
        <v>60</v>
      </c>
      <c r="H44" s="10" t="s">
        <v>70</v>
      </c>
    </row>
    <row r="45" customHeight="1" spans="1:8">
      <c r="A45" s="9"/>
      <c r="B45" s="8" t="s">
        <v>13</v>
      </c>
      <c r="C45" s="8" t="str">
        <f t="shared" si="7"/>
        <v>4h</v>
      </c>
      <c r="D45" s="8">
        <v>0.05</v>
      </c>
      <c r="E45" s="8" t="s">
        <v>69</v>
      </c>
      <c r="F45" s="8" t="str">
        <f t="shared" si="9"/>
        <v>个体大气采样器</v>
      </c>
      <c r="G45" s="8" t="s">
        <v>60</v>
      </c>
      <c r="H45" s="10" t="s">
        <v>70</v>
      </c>
    </row>
    <row r="46" s="5" customFormat="1" customHeight="1" spans="1:8">
      <c r="A46" s="8" t="s">
        <v>71</v>
      </c>
      <c r="B46" s="8" t="s">
        <v>9</v>
      </c>
      <c r="C46" s="8" t="s">
        <v>20</v>
      </c>
      <c r="D46" s="8" t="s">
        <v>20</v>
      </c>
      <c r="E46" s="8" t="s">
        <v>54</v>
      </c>
      <c r="F46" s="8" t="s">
        <v>20</v>
      </c>
      <c r="G46" s="8" t="s">
        <v>72</v>
      </c>
      <c r="H46" s="10" t="s">
        <v>70</v>
      </c>
    </row>
    <row r="47" s="5" customFormat="1" customHeight="1" spans="1:8">
      <c r="A47" s="10" t="s">
        <v>73</v>
      </c>
      <c r="B47" s="8" t="s">
        <v>9</v>
      </c>
      <c r="C47" s="8" t="str">
        <f t="shared" si="7"/>
        <v>15min</v>
      </c>
      <c r="D47" s="8">
        <v>0.1</v>
      </c>
      <c r="E47" s="8" t="s">
        <v>63</v>
      </c>
      <c r="F47" s="8" t="str">
        <f t="shared" ref="F47:F65" si="10">IF(B47="定点","大气采样器","个体大气采样器")</f>
        <v>大气采样器</v>
      </c>
      <c r="G47" s="8" t="s">
        <v>74</v>
      </c>
      <c r="H47" s="10" t="s">
        <v>75</v>
      </c>
    </row>
    <row r="48" s="5" customFormat="1" customHeight="1" spans="1:8">
      <c r="A48" s="10" t="s">
        <v>73</v>
      </c>
      <c r="B48" s="8" t="s">
        <v>13</v>
      </c>
      <c r="C48" s="8" t="str">
        <f t="shared" si="7"/>
        <v>4h</v>
      </c>
      <c r="D48" s="8">
        <v>0.05</v>
      </c>
      <c r="E48" s="8" t="s">
        <v>63</v>
      </c>
      <c r="F48" s="8" t="str">
        <f t="shared" si="10"/>
        <v>个体大气采样器</v>
      </c>
      <c r="G48" s="8" t="s">
        <v>74</v>
      </c>
      <c r="H48" s="10" t="s">
        <v>75</v>
      </c>
    </row>
    <row r="49" customHeight="1" spans="1:8">
      <c r="A49" s="10" t="s">
        <v>76</v>
      </c>
      <c r="B49" s="8" t="s">
        <v>9</v>
      </c>
      <c r="C49" s="8" t="str">
        <f t="shared" si="7"/>
        <v>15min</v>
      </c>
      <c r="D49" s="8">
        <v>0.1</v>
      </c>
      <c r="E49" s="8" t="s">
        <v>63</v>
      </c>
      <c r="F49" s="8" t="str">
        <f t="shared" si="10"/>
        <v>大气采样器</v>
      </c>
      <c r="G49" s="8" t="s">
        <v>60</v>
      </c>
      <c r="H49" s="10" t="s">
        <v>77</v>
      </c>
    </row>
    <row r="50" customHeight="1" spans="1:8">
      <c r="A50" s="10" t="s">
        <v>76</v>
      </c>
      <c r="B50" s="8" t="s">
        <v>13</v>
      </c>
      <c r="C50" s="8" t="str">
        <f t="shared" si="7"/>
        <v>4h</v>
      </c>
      <c r="D50" s="8">
        <v>0.05</v>
      </c>
      <c r="E50" s="8" t="s">
        <v>63</v>
      </c>
      <c r="F50" s="8" t="str">
        <f t="shared" si="10"/>
        <v>个体大气采样器</v>
      </c>
      <c r="G50" s="8" t="s">
        <v>60</v>
      </c>
      <c r="H50" s="10" t="s">
        <v>77</v>
      </c>
    </row>
    <row r="51" customHeight="1" spans="1:8">
      <c r="A51" s="10" t="s">
        <v>78</v>
      </c>
      <c r="B51" s="8" t="s">
        <v>9</v>
      </c>
      <c r="C51" s="8" t="str">
        <f t="shared" si="7"/>
        <v>15min</v>
      </c>
      <c r="D51" s="8">
        <v>0.1</v>
      </c>
      <c r="E51" s="8" t="s">
        <v>63</v>
      </c>
      <c r="F51" s="8" t="str">
        <f t="shared" si="10"/>
        <v>大气采样器</v>
      </c>
      <c r="G51" s="8" t="s">
        <v>60</v>
      </c>
      <c r="H51" s="10" t="s">
        <v>77</v>
      </c>
    </row>
    <row r="52" customHeight="1" spans="1:8">
      <c r="A52" s="10" t="s">
        <v>78</v>
      </c>
      <c r="B52" s="8" t="s">
        <v>13</v>
      </c>
      <c r="C52" s="8" t="str">
        <f t="shared" si="7"/>
        <v>4h</v>
      </c>
      <c r="D52" s="8">
        <v>0.05</v>
      </c>
      <c r="E52" s="8" t="s">
        <v>63</v>
      </c>
      <c r="F52" s="8" t="str">
        <f t="shared" si="10"/>
        <v>个体大气采样器</v>
      </c>
      <c r="G52" s="8" t="s">
        <v>60</v>
      </c>
      <c r="H52" s="10" t="s">
        <v>77</v>
      </c>
    </row>
    <row r="53" customHeight="1" spans="1:8">
      <c r="A53" s="10" t="s">
        <v>79</v>
      </c>
      <c r="B53" s="8" t="s">
        <v>9</v>
      </c>
      <c r="C53" s="8" t="str">
        <f t="shared" si="7"/>
        <v>15min</v>
      </c>
      <c r="D53" s="8">
        <v>0.1</v>
      </c>
      <c r="E53" s="8" t="s">
        <v>63</v>
      </c>
      <c r="F53" s="8" t="str">
        <f t="shared" si="10"/>
        <v>大气采样器</v>
      </c>
      <c r="G53" s="8" t="s">
        <v>60</v>
      </c>
      <c r="H53" s="10" t="s">
        <v>77</v>
      </c>
    </row>
    <row r="54" customHeight="1" spans="1:8">
      <c r="A54" s="10" t="s">
        <v>79</v>
      </c>
      <c r="B54" s="8" t="s">
        <v>13</v>
      </c>
      <c r="C54" s="8" t="str">
        <f t="shared" si="7"/>
        <v>4h</v>
      </c>
      <c r="D54" s="8">
        <v>0.05</v>
      </c>
      <c r="E54" s="8" t="s">
        <v>63</v>
      </c>
      <c r="F54" s="8" t="str">
        <f t="shared" si="10"/>
        <v>个体大气采样器</v>
      </c>
      <c r="G54" s="8" t="s">
        <v>60</v>
      </c>
      <c r="H54" s="10" t="s">
        <v>77</v>
      </c>
    </row>
    <row r="55" customHeight="1" spans="1:8">
      <c r="A55" s="10" t="s">
        <v>80</v>
      </c>
      <c r="B55" s="8" t="s">
        <v>9</v>
      </c>
      <c r="C55" s="8" t="str">
        <f t="shared" si="7"/>
        <v>15min</v>
      </c>
      <c r="D55" s="8">
        <v>0.1</v>
      </c>
      <c r="E55" s="8" t="s">
        <v>63</v>
      </c>
      <c r="F55" s="8" t="str">
        <f t="shared" si="10"/>
        <v>大气采样器</v>
      </c>
      <c r="G55" s="8" t="s">
        <v>60</v>
      </c>
      <c r="H55" s="10" t="s">
        <v>77</v>
      </c>
    </row>
    <row r="56" customHeight="1" spans="1:8">
      <c r="A56" s="10" t="s">
        <v>80</v>
      </c>
      <c r="B56" s="8" t="s">
        <v>13</v>
      </c>
      <c r="C56" s="8" t="str">
        <f t="shared" si="7"/>
        <v>4h</v>
      </c>
      <c r="D56" s="8">
        <v>0.05</v>
      </c>
      <c r="E56" s="8" t="s">
        <v>63</v>
      </c>
      <c r="F56" s="8" t="str">
        <f t="shared" si="10"/>
        <v>个体大气采样器</v>
      </c>
      <c r="G56" s="8" t="s">
        <v>60</v>
      </c>
      <c r="H56" s="10" t="s">
        <v>77</v>
      </c>
    </row>
    <row r="57" customHeight="1" spans="1:8">
      <c r="A57" s="10" t="s">
        <v>81</v>
      </c>
      <c r="B57" s="8" t="s">
        <v>9</v>
      </c>
      <c r="C57" s="8" t="str">
        <f t="shared" si="7"/>
        <v>15min</v>
      </c>
      <c r="D57" s="8">
        <v>0.2</v>
      </c>
      <c r="E57" s="8" t="s">
        <v>40</v>
      </c>
      <c r="F57" s="8" t="str">
        <f t="shared" si="10"/>
        <v>大气采样器</v>
      </c>
      <c r="G57" s="10"/>
      <c r="H57" s="10" t="s">
        <v>82</v>
      </c>
    </row>
    <row r="58" customHeight="1" spans="1:8">
      <c r="A58" s="10" t="s">
        <v>83</v>
      </c>
      <c r="B58" s="8" t="s">
        <v>9</v>
      </c>
      <c r="C58" s="8" t="str">
        <f t="shared" si="7"/>
        <v>15min</v>
      </c>
      <c r="D58" s="8">
        <v>0.1</v>
      </c>
      <c r="E58" s="8" t="s">
        <v>84</v>
      </c>
      <c r="F58" s="8" t="str">
        <f t="shared" si="10"/>
        <v>大气采样器</v>
      </c>
      <c r="G58" s="10"/>
      <c r="H58" s="10" t="s">
        <v>82</v>
      </c>
    </row>
    <row r="59" customHeight="1" spans="1:8">
      <c r="A59" s="10" t="s">
        <v>85</v>
      </c>
      <c r="B59" s="8" t="s">
        <v>9</v>
      </c>
      <c r="C59" s="8" t="str">
        <f t="shared" si="7"/>
        <v>15min</v>
      </c>
      <c r="D59" s="8">
        <v>0.1</v>
      </c>
      <c r="E59" s="8" t="s">
        <v>84</v>
      </c>
      <c r="F59" s="8" t="str">
        <f t="shared" si="10"/>
        <v>大气采样器</v>
      </c>
      <c r="G59" s="10"/>
      <c r="H59" s="10" t="s">
        <v>82</v>
      </c>
    </row>
    <row r="60" customHeight="1" spans="1:8">
      <c r="A60" s="8" t="s">
        <v>86</v>
      </c>
      <c r="B60" s="8" t="s">
        <v>9</v>
      </c>
      <c r="C60" s="8" t="str">
        <f t="shared" si="7"/>
        <v>15min</v>
      </c>
      <c r="D60" s="8" t="s">
        <v>87</v>
      </c>
      <c r="E60" s="8" t="s">
        <v>88</v>
      </c>
      <c r="F60" s="8" t="str">
        <f t="shared" si="10"/>
        <v>大气采样器</v>
      </c>
      <c r="G60" s="10" t="s">
        <v>89</v>
      </c>
      <c r="H60" s="10" t="s">
        <v>90</v>
      </c>
    </row>
    <row r="61" customHeight="1" spans="1:8">
      <c r="A61" s="8" t="s">
        <v>91</v>
      </c>
      <c r="B61" s="8" t="s">
        <v>9</v>
      </c>
      <c r="C61" s="8" t="str">
        <f t="shared" si="7"/>
        <v>15min</v>
      </c>
      <c r="D61" s="8" t="s">
        <v>87</v>
      </c>
      <c r="E61" s="8" t="s">
        <v>88</v>
      </c>
      <c r="F61" s="8" t="str">
        <f t="shared" si="10"/>
        <v>大气采样器</v>
      </c>
      <c r="G61" s="10" t="s">
        <v>89</v>
      </c>
      <c r="H61" s="10" t="s">
        <v>90</v>
      </c>
    </row>
    <row r="62" customHeight="1" spans="1:8">
      <c r="A62" s="8" t="s">
        <v>92</v>
      </c>
      <c r="B62" s="8" t="s">
        <v>9</v>
      </c>
      <c r="C62" s="8" t="str">
        <f t="shared" si="7"/>
        <v>15min</v>
      </c>
      <c r="D62" s="8" t="s">
        <v>93</v>
      </c>
      <c r="E62" s="8" t="s">
        <v>40</v>
      </c>
      <c r="F62" s="8" t="str">
        <f t="shared" si="10"/>
        <v>大气采样器</v>
      </c>
      <c r="G62" s="8" t="s">
        <v>89</v>
      </c>
      <c r="H62" s="10" t="s">
        <v>90</v>
      </c>
    </row>
    <row r="63" customHeight="1" spans="1:8">
      <c r="A63" s="8" t="s">
        <v>94</v>
      </c>
      <c r="B63" s="8" t="s">
        <v>9</v>
      </c>
      <c r="C63" s="8" t="str">
        <f t="shared" si="7"/>
        <v>15min</v>
      </c>
      <c r="D63" s="8" t="s">
        <v>95</v>
      </c>
      <c r="E63" s="8" t="s">
        <v>88</v>
      </c>
      <c r="F63" s="8" t="str">
        <f t="shared" si="10"/>
        <v>大气采样器</v>
      </c>
      <c r="G63" s="8" t="s">
        <v>96</v>
      </c>
      <c r="H63" s="10" t="s">
        <v>97</v>
      </c>
    </row>
    <row r="64" customHeight="1" spans="1:8">
      <c r="A64" s="8" t="s">
        <v>98</v>
      </c>
      <c r="B64" s="8" t="s">
        <v>9</v>
      </c>
      <c r="C64" s="8" t="str">
        <f t="shared" si="7"/>
        <v>15min</v>
      </c>
      <c r="D64" s="8">
        <v>5</v>
      </c>
      <c r="E64" s="8" t="s">
        <v>24</v>
      </c>
      <c r="F64" s="8" t="str">
        <f t="shared" si="10"/>
        <v>大气采样器</v>
      </c>
      <c r="G64" s="8" t="s">
        <v>99</v>
      </c>
      <c r="H64" s="10" t="s">
        <v>97</v>
      </c>
    </row>
    <row r="65" customHeight="1" spans="1:8">
      <c r="A65" s="8" t="s">
        <v>100</v>
      </c>
      <c r="B65" s="8" t="s">
        <v>9</v>
      </c>
      <c r="C65" s="8" t="str">
        <f t="shared" si="7"/>
        <v>15min</v>
      </c>
      <c r="D65" s="8" t="s">
        <v>101</v>
      </c>
      <c r="E65" s="8" t="s">
        <v>88</v>
      </c>
      <c r="F65" s="8" t="str">
        <f t="shared" si="10"/>
        <v>大气采样器</v>
      </c>
      <c r="G65" s="8" t="s">
        <v>102</v>
      </c>
      <c r="H65" s="10" t="s">
        <v>97</v>
      </c>
    </row>
    <row r="66" customFormat="1" customHeight="1" spans="1:8">
      <c r="A66" s="8" t="s">
        <v>103</v>
      </c>
      <c r="B66" s="8" t="s">
        <v>9</v>
      </c>
      <c r="C66" s="8" t="str">
        <f t="shared" si="7"/>
        <v>15min</v>
      </c>
      <c r="D66" s="8">
        <v>5</v>
      </c>
      <c r="E66" s="8" t="s">
        <v>104</v>
      </c>
      <c r="F66" s="8" t="s">
        <v>105</v>
      </c>
      <c r="G66" s="8"/>
      <c r="H66" s="10" t="s">
        <v>106</v>
      </c>
    </row>
    <row r="67" customFormat="1" customHeight="1" spans="1:8">
      <c r="A67" s="8" t="s">
        <v>103</v>
      </c>
      <c r="B67" s="8" t="s">
        <v>13</v>
      </c>
      <c r="C67" s="8" t="str">
        <f t="shared" si="7"/>
        <v>4h</v>
      </c>
      <c r="D67" s="8">
        <v>1</v>
      </c>
      <c r="E67" s="8" t="s">
        <v>104</v>
      </c>
      <c r="F67" s="8" t="s">
        <v>107</v>
      </c>
      <c r="G67" s="8"/>
      <c r="H67" s="10" t="s">
        <v>106</v>
      </c>
    </row>
    <row r="68" s="5" customFormat="1" customHeight="1" spans="1:8">
      <c r="A68" s="8" t="s">
        <v>108</v>
      </c>
      <c r="B68" s="8" t="s">
        <v>9</v>
      </c>
      <c r="C68" s="8" t="str">
        <f t="shared" ref="C68:C79" si="11">IF(B68="定点","15min","4h")</f>
        <v>15min</v>
      </c>
      <c r="D68" s="8" t="s">
        <v>109</v>
      </c>
      <c r="E68" s="8" t="s">
        <v>40</v>
      </c>
      <c r="F68" s="8" t="str">
        <f>IF(B68="定点","大气采样器","个体大气采样器")</f>
        <v>大气采样器</v>
      </c>
      <c r="G68" s="8" t="s">
        <v>110</v>
      </c>
      <c r="H68" s="10" t="s">
        <v>111</v>
      </c>
    </row>
    <row r="69" s="5" customFormat="1" customHeight="1" spans="1:8">
      <c r="A69" s="8" t="s">
        <v>112</v>
      </c>
      <c r="B69" s="8" t="s">
        <v>9</v>
      </c>
      <c r="C69" s="8" t="str">
        <f t="shared" si="11"/>
        <v>15min</v>
      </c>
      <c r="D69" s="8" t="s">
        <v>87</v>
      </c>
      <c r="E69" s="8" t="s">
        <v>40</v>
      </c>
      <c r="F69" s="8" t="str">
        <f>IF(B69="定点","大气采样器","个体大气采样器")</f>
        <v>大气采样器</v>
      </c>
      <c r="G69" s="8" t="s">
        <v>110</v>
      </c>
      <c r="H69" s="10" t="s">
        <v>111</v>
      </c>
    </row>
    <row r="70" s="5" customFormat="1" customHeight="1" spans="1:8">
      <c r="A70" s="8" t="s">
        <v>113</v>
      </c>
      <c r="B70" s="8" t="s">
        <v>9</v>
      </c>
      <c r="C70" s="8" t="str">
        <f t="shared" si="11"/>
        <v>15min</v>
      </c>
      <c r="D70" s="8" t="s">
        <v>95</v>
      </c>
      <c r="E70" s="8" t="s">
        <v>88</v>
      </c>
      <c r="F70" s="8" t="str">
        <f>IF(B70="定点","大气采样器","个体大气采样器")</f>
        <v>大气采样器</v>
      </c>
      <c r="G70" s="8" t="s">
        <v>110</v>
      </c>
      <c r="H70" s="10" t="s">
        <v>111</v>
      </c>
    </row>
    <row r="71" s="5" customFormat="1" customHeight="1" spans="1:8">
      <c r="A71" s="10" t="s">
        <v>114</v>
      </c>
      <c r="B71" s="8" t="s">
        <v>9</v>
      </c>
      <c r="C71" s="8" t="str">
        <f t="shared" si="11"/>
        <v>15min</v>
      </c>
      <c r="D71" s="8">
        <v>1</v>
      </c>
      <c r="E71" s="8" t="s">
        <v>104</v>
      </c>
      <c r="F71" s="8" t="s">
        <v>105</v>
      </c>
      <c r="G71" s="8"/>
      <c r="H71" s="10" t="s">
        <v>115</v>
      </c>
    </row>
    <row r="72" s="5" customFormat="1" customHeight="1" spans="1:8">
      <c r="A72" s="10" t="s">
        <v>114</v>
      </c>
      <c r="B72" s="8" t="s">
        <v>13</v>
      </c>
      <c r="C72" s="8" t="str">
        <f t="shared" si="11"/>
        <v>4h</v>
      </c>
      <c r="D72" s="8">
        <v>1</v>
      </c>
      <c r="E72" s="8" t="s">
        <v>104</v>
      </c>
      <c r="F72" s="8" t="s">
        <v>107</v>
      </c>
      <c r="G72" s="8"/>
      <c r="H72" s="10" t="s">
        <v>115</v>
      </c>
    </row>
    <row r="73" s="5" customFormat="1" customHeight="1" spans="1:8">
      <c r="A73" s="10" t="s">
        <v>116</v>
      </c>
      <c r="B73" s="8" t="s">
        <v>9</v>
      </c>
      <c r="C73" s="8" t="str">
        <f t="shared" si="11"/>
        <v>15min</v>
      </c>
      <c r="D73" s="8">
        <v>1</v>
      </c>
      <c r="E73" s="8" t="s">
        <v>104</v>
      </c>
      <c r="F73" s="8" t="s">
        <v>105</v>
      </c>
      <c r="G73" s="8"/>
      <c r="H73" s="10" t="s">
        <v>115</v>
      </c>
    </row>
    <row r="74" s="5" customFormat="1" customHeight="1" spans="1:8">
      <c r="A74" s="10" t="s">
        <v>116</v>
      </c>
      <c r="B74" s="8" t="s">
        <v>13</v>
      </c>
      <c r="C74" s="8" t="str">
        <f t="shared" si="11"/>
        <v>4h</v>
      </c>
      <c r="D74" s="8">
        <v>1</v>
      </c>
      <c r="E74" s="8" t="s">
        <v>104</v>
      </c>
      <c r="F74" s="8" t="s">
        <v>107</v>
      </c>
      <c r="G74" s="8"/>
      <c r="H74" s="10" t="s">
        <v>115</v>
      </c>
    </row>
    <row r="75" customHeight="1" spans="1:8">
      <c r="A75" s="10" t="s">
        <v>117</v>
      </c>
      <c r="B75" s="8" t="s">
        <v>9</v>
      </c>
      <c r="C75" s="8" t="str">
        <f t="shared" si="11"/>
        <v>15min</v>
      </c>
      <c r="D75" s="8">
        <v>0.2</v>
      </c>
      <c r="E75" s="8" t="s">
        <v>63</v>
      </c>
      <c r="F75" s="8" t="str">
        <f>IF(B75="定点","大气采样器","个体大气采样器")</f>
        <v>大气采样器</v>
      </c>
      <c r="G75" s="8" t="s">
        <v>60</v>
      </c>
      <c r="H75" s="10" t="s">
        <v>118</v>
      </c>
    </row>
    <row r="76" customHeight="1" spans="1:8">
      <c r="A76" s="10" t="s">
        <v>117</v>
      </c>
      <c r="B76" s="8" t="s">
        <v>13</v>
      </c>
      <c r="C76" s="8" t="str">
        <f t="shared" si="11"/>
        <v>4h</v>
      </c>
      <c r="D76" s="8">
        <v>0.05</v>
      </c>
      <c r="E76" s="8" t="s">
        <v>63</v>
      </c>
      <c r="F76" s="8" t="str">
        <f>IF(B76="定点","大气采样器","个体大气采样器")</f>
        <v>个体大气采样器</v>
      </c>
      <c r="G76" s="8" t="s">
        <v>60</v>
      </c>
      <c r="H76" s="10" t="s">
        <v>118</v>
      </c>
    </row>
    <row r="77" customHeight="1" spans="1:8">
      <c r="A77" s="10" t="s">
        <v>119</v>
      </c>
      <c r="B77" s="8" t="s">
        <v>9</v>
      </c>
      <c r="C77" s="8" t="str">
        <f t="shared" si="11"/>
        <v>15min</v>
      </c>
      <c r="D77" s="8">
        <v>0.1</v>
      </c>
      <c r="E77" s="8" t="s">
        <v>84</v>
      </c>
      <c r="F77" s="8" t="str">
        <f>IF(B77="定点","大气采样器","个体大气采样器")</f>
        <v>大气采样器</v>
      </c>
      <c r="G77" s="8" t="s">
        <v>60</v>
      </c>
      <c r="H77" s="10" t="s">
        <v>120</v>
      </c>
    </row>
    <row r="78" customHeight="1" spans="1:8">
      <c r="A78" s="10" t="s">
        <v>119</v>
      </c>
      <c r="B78" s="8" t="s">
        <v>13</v>
      </c>
      <c r="C78" s="8" t="str">
        <f t="shared" si="11"/>
        <v>4h</v>
      </c>
      <c r="D78" s="8">
        <v>0.05</v>
      </c>
      <c r="E78" s="8" t="s">
        <v>84</v>
      </c>
      <c r="F78" s="8" t="str">
        <f>IF(B78="定点","大气采样器","个体大气采样器")</f>
        <v>个体大气采样器</v>
      </c>
      <c r="G78" s="8" t="s">
        <v>60</v>
      </c>
      <c r="H78" s="10" t="s">
        <v>120</v>
      </c>
    </row>
    <row r="79" customHeight="1" spans="1:8">
      <c r="A79" s="10" t="s">
        <v>121</v>
      </c>
      <c r="B79" s="8" t="s">
        <v>9</v>
      </c>
      <c r="C79" s="8" t="str">
        <f t="shared" si="11"/>
        <v>15min</v>
      </c>
      <c r="D79" s="8">
        <v>0.1</v>
      </c>
      <c r="E79" s="8" t="s">
        <v>63</v>
      </c>
      <c r="F79" s="8" t="str">
        <f t="shared" ref="F79:F84" si="12">IF(B79="定点","大气采样器","个体大气采样器")</f>
        <v>大气采样器</v>
      </c>
      <c r="G79" s="8" t="s">
        <v>60</v>
      </c>
      <c r="H79" s="10" t="s">
        <v>122</v>
      </c>
    </row>
    <row r="80" customHeight="1" spans="1:8">
      <c r="A80" s="10" t="s">
        <v>121</v>
      </c>
      <c r="B80" s="8" t="s">
        <v>13</v>
      </c>
      <c r="C80" s="8" t="str">
        <f t="shared" ref="C80:C84" si="13">IF(B80="定点","15min","4h")</f>
        <v>4h</v>
      </c>
      <c r="D80" s="8">
        <v>0.05</v>
      </c>
      <c r="E80" s="8" t="s">
        <v>63</v>
      </c>
      <c r="F80" s="8" t="str">
        <f t="shared" si="12"/>
        <v>个体大气采样器</v>
      </c>
      <c r="G80" s="8" t="s">
        <v>60</v>
      </c>
      <c r="H80" s="10" t="s">
        <v>122</v>
      </c>
    </row>
    <row r="81" customHeight="1" spans="1:8">
      <c r="A81" s="10" t="s">
        <v>123</v>
      </c>
      <c r="B81" s="8" t="s">
        <v>9</v>
      </c>
      <c r="C81" s="8" t="str">
        <f t="shared" si="13"/>
        <v>15min</v>
      </c>
      <c r="D81" s="8">
        <v>0.1</v>
      </c>
      <c r="E81" s="8" t="s">
        <v>63</v>
      </c>
      <c r="F81" s="8" t="str">
        <f t="shared" si="12"/>
        <v>大气采样器</v>
      </c>
      <c r="G81" s="8" t="s">
        <v>60</v>
      </c>
      <c r="H81" s="10" t="s">
        <v>122</v>
      </c>
    </row>
    <row r="82" customHeight="1" spans="1:8">
      <c r="A82" s="10" t="s">
        <v>123</v>
      </c>
      <c r="B82" s="8" t="s">
        <v>13</v>
      </c>
      <c r="C82" s="8" t="str">
        <f t="shared" si="13"/>
        <v>4h</v>
      </c>
      <c r="D82" s="8">
        <v>0.05</v>
      </c>
      <c r="E82" s="8" t="s">
        <v>63</v>
      </c>
      <c r="F82" s="8" t="str">
        <f t="shared" si="12"/>
        <v>个体大气采样器</v>
      </c>
      <c r="G82" s="8" t="s">
        <v>60</v>
      </c>
      <c r="H82" s="10" t="s">
        <v>122</v>
      </c>
    </row>
    <row r="83" customHeight="1" spans="1:8">
      <c r="A83" s="10" t="s">
        <v>124</v>
      </c>
      <c r="B83" s="8" t="s">
        <v>9</v>
      </c>
      <c r="C83" s="8" t="str">
        <f t="shared" si="13"/>
        <v>15min</v>
      </c>
      <c r="D83" s="8">
        <v>0.1</v>
      </c>
      <c r="E83" s="8" t="s">
        <v>63</v>
      </c>
      <c r="F83" s="8" t="str">
        <f t="shared" si="12"/>
        <v>大气采样器</v>
      </c>
      <c r="G83" s="8" t="s">
        <v>60</v>
      </c>
      <c r="H83" s="10" t="s">
        <v>122</v>
      </c>
    </row>
    <row r="84" customHeight="1" spans="1:8">
      <c r="A84" s="10" t="s">
        <v>124</v>
      </c>
      <c r="B84" s="8" t="s">
        <v>13</v>
      </c>
      <c r="C84" s="8" t="str">
        <f t="shared" si="13"/>
        <v>4h</v>
      </c>
      <c r="D84" s="8">
        <v>0.05</v>
      </c>
      <c r="E84" s="8" t="s">
        <v>63</v>
      </c>
      <c r="F84" s="8" t="str">
        <f t="shared" si="12"/>
        <v>个体大气采样器</v>
      </c>
      <c r="G84" s="8" t="s">
        <v>60</v>
      </c>
      <c r="H84" s="10" t="s">
        <v>122</v>
      </c>
    </row>
    <row r="85" customHeight="1" spans="1:8">
      <c r="A85" s="8" t="s">
        <v>125</v>
      </c>
      <c r="B85" s="8" t="s">
        <v>9</v>
      </c>
      <c r="C85" s="8" t="s">
        <v>20</v>
      </c>
      <c r="D85" s="8" t="s">
        <v>20</v>
      </c>
      <c r="E85" s="8" t="s">
        <v>20</v>
      </c>
      <c r="F85" s="8" t="s">
        <v>126</v>
      </c>
      <c r="G85" s="8" t="s">
        <v>20</v>
      </c>
      <c r="H85" s="8" t="s">
        <v>127</v>
      </c>
    </row>
    <row r="86" customHeight="1" spans="1:8">
      <c r="A86" s="8" t="s">
        <v>128</v>
      </c>
      <c r="B86" s="8" t="s">
        <v>9</v>
      </c>
      <c r="C86" s="8" t="s">
        <v>20</v>
      </c>
      <c r="D86" s="8" t="s">
        <v>20</v>
      </c>
      <c r="E86" s="8" t="s">
        <v>20</v>
      </c>
      <c r="F86" s="8" t="s">
        <v>129</v>
      </c>
      <c r="G86" s="8" t="s">
        <v>20</v>
      </c>
      <c r="H86" s="8" t="s">
        <v>130</v>
      </c>
    </row>
    <row r="87" customHeight="1" spans="1:8">
      <c r="A87" s="8" t="s">
        <v>131</v>
      </c>
      <c r="B87" s="8" t="s">
        <v>9</v>
      </c>
      <c r="C87" s="8" t="s">
        <v>20</v>
      </c>
      <c r="D87" s="8" t="s">
        <v>20</v>
      </c>
      <c r="E87" s="8" t="s">
        <v>20</v>
      </c>
      <c r="F87" s="8" t="s">
        <v>132</v>
      </c>
      <c r="G87" s="8" t="s">
        <v>20</v>
      </c>
      <c r="H87" s="8" t="s">
        <v>133</v>
      </c>
    </row>
    <row r="88" ht="30" customHeight="1" spans="1:8">
      <c r="A88" s="10" t="s">
        <v>134</v>
      </c>
      <c r="B88" s="8" t="s">
        <v>9</v>
      </c>
      <c r="C88" s="8" t="s">
        <v>20</v>
      </c>
      <c r="D88" s="8" t="s">
        <v>20</v>
      </c>
      <c r="E88" s="8" t="s">
        <v>20</v>
      </c>
      <c r="F88" s="12" t="s">
        <v>135</v>
      </c>
      <c r="G88" s="8" t="s">
        <v>20</v>
      </c>
      <c r="H88" s="10" t="s">
        <v>136</v>
      </c>
    </row>
    <row r="89" customHeight="1" spans="1:8">
      <c r="A89" s="9"/>
      <c r="B89" s="8" t="s">
        <v>13</v>
      </c>
      <c r="C89" s="8" t="str">
        <f t="shared" ref="C89" si="14">IF(B89="定点","15min","4h")</f>
        <v>4h</v>
      </c>
      <c r="D89" s="8" t="s">
        <v>20</v>
      </c>
      <c r="E89" s="8" t="s">
        <v>20</v>
      </c>
      <c r="F89" s="8" t="s">
        <v>137</v>
      </c>
      <c r="G89" s="8" t="s">
        <v>20</v>
      </c>
      <c r="H89" s="10" t="s">
        <v>136</v>
      </c>
    </row>
    <row r="90" customHeight="1" spans="1:8">
      <c r="A90" s="8" t="s">
        <v>138</v>
      </c>
      <c r="B90" s="8" t="s">
        <v>9</v>
      </c>
      <c r="C90" s="8" t="s">
        <v>20</v>
      </c>
      <c r="D90" s="8" t="s">
        <v>20</v>
      </c>
      <c r="E90" s="8" t="s">
        <v>20</v>
      </c>
      <c r="F90" s="8" t="s">
        <v>139</v>
      </c>
      <c r="G90" s="8" t="s">
        <v>20</v>
      </c>
      <c r="H90" s="8" t="s">
        <v>140</v>
      </c>
    </row>
    <row r="91" customHeight="1" spans="1:8">
      <c r="A91" s="8" t="s">
        <v>141</v>
      </c>
      <c r="B91" s="8" t="s">
        <v>9</v>
      </c>
      <c r="C91" s="8" t="s">
        <v>20</v>
      </c>
      <c r="D91" s="8" t="s">
        <v>20</v>
      </c>
      <c r="E91" s="8" t="s">
        <v>20</v>
      </c>
      <c r="F91" s="8" t="s">
        <v>142</v>
      </c>
      <c r="G91" s="8" t="s">
        <v>20</v>
      </c>
      <c r="H91" s="8" t="s">
        <v>143</v>
      </c>
    </row>
  </sheetData>
  <mergeCells count="2">
    <mergeCell ref="A44:A45"/>
    <mergeCell ref="A88:A89"/>
  </mergeCells>
  <pageMargins left="0.7" right="0.7" top="0.75" bottom="0.75" header="0.3" footer="0.3"/>
  <pageSetup paperSize="9" scale="67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85" zoomScaleNormal="85" workbookViewId="0">
      <selection activeCell="D15" sqref="D15"/>
    </sheetView>
  </sheetViews>
  <sheetFormatPr defaultColWidth="9" defaultRowHeight="13.5"/>
  <cols>
    <col min="1" max="1" width="13" customWidth="1"/>
    <col min="2" max="2" width="23.5" customWidth="1"/>
    <col min="3" max="3" width="24.25" customWidth="1"/>
    <col min="4" max="4" width="63.75" customWidth="1"/>
  </cols>
  <sheetData>
    <row r="1" ht="33" customHeight="1" spans="1:4">
      <c r="A1" s="1" t="s">
        <v>0</v>
      </c>
      <c r="B1" s="1" t="s">
        <v>144</v>
      </c>
      <c r="C1" s="1" t="s">
        <v>145</v>
      </c>
      <c r="D1" s="1" t="s">
        <v>146</v>
      </c>
    </row>
    <row r="2" ht="33" customHeight="1" spans="1:4">
      <c r="A2" s="1" t="s">
        <v>8</v>
      </c>
      <c r="B2" s="1" t="s">
        <v>147</v>
      </c>
      <c r="C2" s="1" t="s">
        <v>148</v>
      </c>
      <c r="D2" s="1" t="s">
        <v>149</v>
      </c>
    </row>
    <row r="3" ht="33" customHeight="1" spans="1:4">
      <c r="A3" s="1" t="s">
        <v>14</v>
      </c>
      <c r="B3" s="1" t="s">
        <v>147</v>
      </c>
      <c r="C3" s="1" t="s">
        <v>148</v>
      </c>
      <c r="D3" s="1" t="s">
        <v>15</v>
      </c>
    </row>
    <row r="4" ht="33" customHeight="1" spans="1:4">
      <c r="A4" s="1" t="s">
        <v>150</v>
      </c>
      <c r="B4" s="1" t="s">
        <v>151</v>
      </c>
      <c r="C4" s="1" t="s">
        <v>148</v>
      </c>
      <c r="D4" s="2" t="s">
        <v>152</v>
      </c>
    </row>
    <row r="5" ht="33" customHeight="1" spans="1:4">
      <c r="A5" s="1" t="s">
        <v>153</v>
      </c>
      <c r="B5" s="1" t="s">
        <v>154</v>
      </c>
      <c r="C5" s="1" t="s">
        <v>155</v>
      </c>
      <c r="D5" s="2" t="s">
        <v>156</v>
      </c>
    </row>
    <row r="6" ht="33" customHeight="1" spans="1:4">
      <c r="A6" s="1" t="s">
        <v>157</v>
      </c>
      <c r="B6" s="1" t="s">
        <v>154</v>
      </c>
      <c r="C6" s="1" t="s">
        <v>155</v>
      </c>
      <c r="D6" s="2" t="s">
        <v>158</v>
      </c>
    </row>
    <row r="7" ht="33" customHeight="1" spans="1:4">
      <c r="A7" s="1" t="s">
        <v>159</v>
      </c>
      <c r="B7" s="1" t="s">
        <v>160</v>
      </c>
      <c r="C7" s="1" t="s">
        <v>161</v>
      </c>
      <c r="D7" s="2" t="s">
        <v>90</v>
      </c>
    </row>
    <row r="8" ht="33" customHeight="1" spans="1:4">
      <c r="A8" s="1" t="s">
        <v>92</v>
      </c>
      <c r="B8" s="1" t="s">
        <v>162</v>
      </c>
      <c r="C8" s="1" t="s">
        <v>161</v>
      </c>
      <c r="D8" s="2" t="s">
        <v>90</v>
      </c>
    </row>
    <row r="9" ht="33" customHeight="1" spans="1:4">
      <c r="A9" s="1" t="s">
        <v>94</v>
      </c>
      <c r="B9" s="1" t="s">
        <v>163</v>
      </c>
      <c r="C9" s="1" t="s">
        <v>161</v>
      </c>
      <c r="D9" s="1" t="s">
        <v>97</v>
      </c>
    </row>
    <row r="10" ht="33" customHeight="1" spans="1:4">
      <c r="A10" s="1" t="s">
        <v>164</v>
      </c>
      <c r="B10" s="3" t="s">
        <v>165</v>
      </c>
      <c r="C10" s="1" t="s">
        <v>166</v>
      </c>
      <c r="D10" s="1" t="s">
        <v>167</v>
      </c>
    </row>
    <row r="11" ht="33" customHeight="1" spans="1:4">
      <c r="A11" s="1" t="s">
        <v>68</v>
      </c>
      <c r="B11" s="1" t="s">
        <v>168</v>
      </c>
      <c r="C11" s="1" t="s">
        <v>166</v>
      </c>
      <c r="D11" s="1" t="s">
        <v>169</v>
      </c>
    </row>
    <row r="12" ht="33" customHeight="1" spans="1:4">
      <c r="A12" s="1" t="s">
        <v>117</v>
      </c>
      <c r="B12" s="1" t="s">
        <v>170</v>
      </c>
      <c r="C12" s="1" t="s">
        <v>166</v>
      </c>
      <c r="D12" s="1" t="s">
        <v>171</v>
      </c>
    </row>
    <row r="13" ht="33" customHeight="1" spans="1:4">
      <c r="A13" s="1" t="s">
        <v>53</v>
      </c>
      <c r="B13" s="1" t="s">
        <v>172</v>
      </c>
      <c r="C13" s="1" t="s">
        <v>173</v>
      </c>
      <c r="D13" s="1" t="s">
        <v>57</v>
      </c>
    </row>
    <row r="14" ht="33" customHeight="1" spans="1:9">
      <c r="A14" s="1" t="s">
        <v>58</v>
      </c>
      <c r="B14" s="1" t="s">
        <v>172</v>
      </c>
      <c r="C14" s="1" t="s">
        <v>174</v>
      </c>
      <c r="D14" s="1" t="s">
        <v>57</v>
      </c>
      <c r="I14" s="4"/>
    </row>
    <row r="15" ht="33" customHeight="1" spans="1:9">
      <c r="A15" s="1" t="s">
        <v>59</v>
      </c>
      <c r="B15" s="1" t="s">
        <v>175</v>
      </c>
      <c r="C15" s="1" t="s">
        <v>176</v>
      </c>
      <c r="D15" s="1" t="s">
        <v>61</v>
      </c>
      <c r="I15" s="4"/>
    </row>
    <row r="16" ht="33" customHeight="1" spans="1:4">
      <c r="A16" s="1" t="s">
        <v>134</v>
      </c>
      <c r="B16" s="1" t="s">
        <v>177</v>
      </c>
      <c r="C16" s="1" t="s">
        <v>178</v>
      </c>
      <c r="D16" s="1" t="s">
        <v>179</v>
      </c>
    </row>
    <row r="17" ht="33" customHeight="1" spans="1:4">
      <c r="A17" s="1" t="s">
        <v>131</v>
      </c>
      <c r="B17" s="1" t="s">
        <v>177</v>
      </c>
      <c r="C17" s="1" t="s">
        <v>132</v>
      </c>
      <c r="D17" s="1" t="s">
        <v>180</v>
      </c>
    </row>
    <row r="18" ht="33" customHeight="1" spans="1:4">
      <c r="A18" s="1" t="s">
        <v>125</v>
      </c>
      <c r="B18" s="1" t="s">
        <v>177</v>
      </c>
      <c r="C18" s="1" t="s">
        <v>126</v>
      </c>
      <c r="D18" s="1" t="s">
        <v>127</v>
      </c>
    </row>
    <row r="19" ht="33" customHeight="1" spans="1:4">
      <c r="A19" s="1" t="s">
        <v>141</v>
      </c>
      <c r="B19" s="1" t="s">
        <v>177</v>
      </c>
      <c r="C19" s="1" t="s">
        <v>142</v>
      </c>
      <c r="D19" s="1" t="s">
        <v>181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2022-08-13T00:12:00Z</dcterms:created>
  <cp:lastPrinted>2022-10-08T14:07:00Z</cp:lastPrinted>
  <dcterms:modified xsi:type="dcterms:W3CDTF">2022-10-20T08:56:05Z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A1CF979DD0DB4867A606C77B50AC9534</vt:lpwstr>
  </property>
  <property fmtid="{D5CDD505-2E9C-101B-9397-08002B2CF9AE}" pid="3" name="KSOProductBuildVer">
    <vt:lpwstr>2052-11.1.0.12598</vt:lpwstr>
  </property>
</Properties>
</file>