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ai\OneDrive\Desktop\линис\2-q duality Physics Letters 2021\data_results_simulation\data_results_simulation\"/>
    </mc:Choice>
  </mc:AlternateContent>
  <xr:revisionPtr revIDLastSave="0" documentId="13_ncr:1_{AC8176D5-43DC-4101-8A33-D0752F4F04CF}" xr6:coauthVersionLast="46" xr6:coauthVersionMax="46" xr10:uidLastSave="{00000000-0000-0000-0000-000000000000}"/>
  <bookViews>
    <workbookView xWindow="3143" yWindow="2895" windowWidth="16005" windowHeight="11505" xr2:uid="{00000000-000D-0000-FFFF-FFFF00000000}"/>
  </bookViews>
  <sheets>
    <sheet name="VLD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73" i="1" l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1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" i="1"/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2" i="1"/>
  <c r="S162" i="1" l="1"/>
  <c r="U162" i="1" s="1"/>
  <c r="N162" i="1"/>
  <c r="P162" i="1" s="1"/>
  <c r="S154" i="1"/>
  <c r="N154" i="1"/>
  <c r="P154" i="1" s="1"/>
  <c r="S146" i="1"/>
  <c r="N146" i="1"/>
  <c r="P146" i="1" s="1"/>
  <c r="S138" i="1"/>
  <c r="N138" i="1"/>
  <c r="P138" i="1" s="1"/>
  <c r="S130" i="1"/>
  <c r="N130" i="1"/>
  <c r="P130" i="1" s="1"/>
  <c r="S122" i="1"/>
  <c r="N122" i="1"/>
  <c r="P122" i="1" s="1"/>
  <c r="S114" i="1"/>
  <c r="N114" i="1"/>
  <c r="P114" i="1" s="1"/>
  <c r="S106" i="1"/>
  <c r="N106" i="1"/>
  <c r="P106" i="1" s="1"/>
  <c r="S98" i="1"/>
  <c r="N98" i="1"/>
  <c r="P98" i="1" s="1"/>
  <c r="S90" i="1"/>
  <c r="N90" i="1"/>
  <c r="P90" i="1" s="1"/>
  <c r="S82" i="1"/>
  <c r="N82" i="1"/>
  <c r="P82" i="1" s="1"/>
  <c r="S74" i="1"/>
  <c r="N74" i="1"/>
  <c r="P74" i="1" s="1"/>
  <c r="S66" i="1"/>
  <c r="N66" i="1"/>
  <c r="P66" i="1" s="1"/>
  <c r="S58" i="1"/>
  <c r="N58" i="1"/>
  <c r="P58" i="1" s="1"/>
  <c r="S50" i="1"/>
  <c r="N50" i="1"/>
  <c r="P50" i="1" s="1"/>
  <c r="S42" i="1"/>
  <c r="N42" i="1"/>
  <c r="P42" i="1" s="1"/>
  <c r="S34" i="1"/>
  <c r="N34" i="1"/>
  <c r="P34" i="1" s="1"/>
  <c r="S26" i="1"/>
  <c r="N26" i="1"/>
  <c r="P26" i="1" s="1"/>
  <c r="S18" i="1"/>
  <c r="N18" i="1"/>
  <c r="P18" i="1" s="1"/>
  <c r="S10" i="1"/>
  <c r="N10" i="1"/>
  <c r="P10" i="1" s="1"/>
  <c r="S145" i="1"/>
  <c r="N145" i="1"/>
  <c r="P145" i="1" s="1"/>
  <c r="S121" i="1"/>
  <c r="N121" i="1"/>
  <c r="P121" i="1" s="1"/>
  <c r="S73" i="1"/>
  <c r="N73" i="1"/>
  <c r="P73" i="1" s="1"/>
  <c r="N33" i="1"/>
  <c r="P33" i="1" s="1"/>
  <c r="S33" i="1"/>
  <c r="S96" i="1"/>
  <c r="N96" i="1"/>
  <c r="P96" i="1" s="1"/>
  <c r="S80" i="1"/>
  <c r="N80" i="1"/>
  <c r="P80" i="1" s="1"/>
  <c r="S72" i="1"/>
  <c r="N72" i="1"/>
  <c r="P72" i="1" s="1"/>
  <c r="S64" i="1"/>
  <c r="N64" i="1"/>
  <c r="P64" i="1" s="1"/>
  <c r="S56" i="1"/>
  <c r="N56" i="1"/>
  <c r="P56" i="1" s="1"/>
  <c r="S48" i="1"/>
  <c r="N48" i="1"/>
  <c r="P48" i="1" s="1"/>
  <c r="S40" i="1"/>
  <c r="N40" i="1"/>
  <c r="P40" i="1" s="1"/>
  <c r="S32" i="1"/>
  <c r="N32" i="1"/>
  <c r="P32" i="1" s="1"/>
  <c r="S24" i="1"/>
  <c r="N24" i="1"/>
  <c r="P24" i="1" s="1"/>
  <c r="S16" i="1"/>
  <c r="N16" i="1"/>
  <c r="P16" i="1" s="1"/>
  <c r="S8" i="1"/>
  <c r="N8" i="1"/>
  <c r="P8" i="1" s="1"/>
  <c r="N161" i="1"/>
  <c r="P161" i="1" s="1"/>
  <c r="S161" i="1"/>
  <c r="S113" i="1"/>
  <c r="N113" i="1"/>
  <c r="P113" i="1" s="1"/>
  <c r="S57" i="1"/>
  <c r="N57" i="1"/>
  <c r="P57" i="1" s="1"/>
  <c r="S41" i="1"/>
  <c r="N41" i="1"/>
  <c r="P41" i="1" s="1"/>
  <c r="S144" i="1"/>
  <c r="N144" i="1"/>
  <c r="P144" i="1" s="1"/>
  <c r="S104" i="1"/>
  <c r="N104" i="1"/>
  <c r="P104" i="1" s="1"/>
  <c r="S135" i="1"/>
  <c r="N135" i="1"/>
  <c r="P135" i="1" s="1"/>
  <c r="S111" i="1"/>
  <c r="N111" i="1"/>
  <c r="P111" i="1" s="1"/>
  <c r="S103" i="1"/>
  <c r="N103" i="1"/>
  <c r="P103" i="1" s="1"/>
  <c r="S95" i="1"/>
  <c r="N95" i="1"/>
  <c r="P95" i="1" s="1"/>
  <c r="S87" i="1"/>
  <c r="N87" i="1"/>
  <c r="P87" i="1" s="1"/>
  <c r="S79" i="1"/>
  <c r="N79" i="1"/>
  <c r="P79" i="1" s="1"/>
  <c r="S71" i="1"/>
  <c r="N71" i="1"/>
  <c r="P71" i="1" s="1"/>
  <c r="S63" i="1"/>
  <c r="N63" i="1"/>
  <c r="P63" i="1" s="1"/>
  <c r="S55" i="1"/>
  <c r="N55" i="1"/>
  <c r="P55" i="1" s="1"/>
  <c r="S47" i="1"/>
  <c r="N47" i="1"/>
  <c r="P47" i="1" s="1"/>
  <c r="S39" i="1"/>
  <c r="N39" i="1"/>
  <c r="P39" i="1" s="1"/>
  <c r="S31" i="1"/>
  <c r="N31" i="1"/>
  <c r="P31" i="1" s="1"/>
  <c r="S23" i="1"/>
  <c r="N23" i="1"/>
  <c r="P23" i="1" s="1"/>
  <c r="S15" i="1"/>
  <c r="N15" i="1"/>
  <c r="P15" i="1" s="1"/>
  <c r="S7" i="1"/>
  <c r="N7" i="1"/>
  <c r="P7" i="1" s="1"/>
  <c r="S153" i="1"/>
  <c r="N153" i="1"/>
  <c r="P153" i="1" s="1"/>
  <c r="S89" i="1"/>
  <c r="N89" i="1"/>
  <c r="P89" i="1" s="1"/>
  <c r="N17" i="1"/>
  <c r="P17" i="1" s="1"/>
  <c r="S17" i="1"/>
  <c r="S152" i="1"/>
  <c r="N152" i="1"/>
  <c r="P152" i="1" s="1"/>
  <c r="S120" i="1"/>
  <c r="N120" i="1"/>
  <c r="P120" i="1" s="1"/>
  <c r="N159" i="1"/>
  <c r="P159" i="1" s="1"/>
  <c r="S159" i="1"/>
  <c r="U159" i="1" s="1"/>
  <c r="S134" i="1"/>
  <c r="N134" i="1"/>
  <c r="P134" i="1" s="1"/>
  <c r="S94" i="1"/>
  <c r="N94" i="1"/>
  <c r="P94" i="1" s="1"/>
  <c r="N70" i="1"/>
  <c r="P70" i="1" s="1"/>
  <c r="S70" i="1"/>
  <c r="N62" i="1"/>
  <c r="P62" i="1" s="1"/>
  <c r="S62" i="1"/>
  <c r="N54" i="1"/>
  <c r="P54" i="1" s="1"/>
  <c r="S54" i="1"/>
  <c r="N46" i="1"/>
  <c r="P46" i="1" s="1"/>
  <c r="S46" i="1"/>
  <c r="N38" i="1"/>
  <c r="P38" i="1" s="1"/>
  <c r="S38" i="1"/>
  <c r="N30" i="1"/>
  <c r="P30" i="1" s="1"/>
  <c r="S30" i="1"/>
  <c r="N22" i="1"/>
  <c r="P22" i="1" s="1"/>
  <c r="S22" i="1"/>
  <c r="N14" i="1"/>
  <c r="P14" i="1" s="1"/>
  <c r="S14" i="1"/>
  <c r="N6" i="1"/>
  <c r="P6" i="1" s="1"/>
  <c r="S6" i="1"/>
  <c r="S137" i="1"/>
  <c r="N137" i="1"/>
  <c r="P137" i="1" s="1"/>
  <c r="S97" i="1"/>
  <c r="N97" i="1"/>
  <c r="P97" i="1" s="1"/>
  <c r="S65" i="1"/>
  <c r="N65" i="1"/>
  <c r="P65" i="1" s="1"/>
  <c r="S49" i="1"/>
  <c r="N49" i="1"/>
  <c r="P49" i="1" s="1"/>
  <c r="S2" i="1"/>
  <c r="N2" i="1"/>
  <c r="P2" i="1" s="1"/>
  <c r="S88" i="1"/>
  <c r="N88" i="1"/>
  <c r="P88" i="1" s="1"/>
  <c r="N143" i="1"/>
  <c r="P143" i="1" s="1"/>
  <c r="S143" i="1"/>
  <c r="S166" i="1"/>
  <c r="N166" i="1"/>
  <c r="P166" i="1" s="1"/>
  <c r="S142" i="1"/>
  <c r="N142" i="1"/>
  <c r="P142" i="1" s="1"/>
  <c r="S126" i="1"/>
  <c r="N126" i="1"/>
  <c r="P126" i="1" s="1"/>
  <c r="S102" i="1"/>
  <c r="N102" i="1"/>
  <c r="P102" i="1" s="1"/>
  <c r="S149" i="1"/>
  <c r="N149" i="1"/>
  <c r="P149" i="1" s="1"/>
  <c r="S125" i="1"/>
  <c r="N125" i="1"/>
  <c r="P125" i="1" s="1"/>
  <c r="S109" i="1"/>
  <c r="U109" i="1" s="1"/>
  <c r="N109" i="1"/>
  <c r="P109" i="1" s="1"/>
  <c r="S85" i="1"/>
  <c r="N85" i="1"/>
  <c r="P85" i="1" s="1"/>
  <c r="S77" i="1"/>
  <c r="N77" i="1"/>
  <c r="P77" i="1" s="1"/>
  <c r="S69" i="1"/>
  <c r="N69" i="1"/>
  <c r="P69" i="1" s="1"/>
  <c r="S61" i="1"/>
  <c r="U61" i="1" s="1"/>
  <c r="N61" i="1"/>
  <c r="P61" i="1" s="1"/>
  <c r="S53" i="1"/>
  <c r="N53" i="1"/>
  <c r="P53" i="1" s="1"/>
  <c r="S45" i="1"/>
  <c r="N45" i="1"/>
  <c r="P45" i="1" s="1"/>
  <c r="S37" i="1"/>
  <c r="N37" i="1"/>
  <c r="P37" i="1" s="1"/>
  <c r="S29" i="1"/>
  <c r="U29" i="1" s="1"/>
  <c r="N29" i="1"/>
  <c r="P29" i="1" s="1"/>
  <c r="S21" i="1"/>
  <c r="N21" i="1"/>
  <c r="P21" i="1" s="1"/>
  <c r="S13" i="1"/>
  <c r="N13" i="1"/>
  <c r="P13" i="1" s="1"/>
  <c r="S5" i="1"/>
  <c r="N5" i="1"/>
  <c r="P5" i="1" s="1"/>
  <c r="S105" i="1"/>
  <c r="U105" i="1" s="1"/>
  <c r="N105" i="1"/>
  <c r="P105" i="1" s="1"/>
  <c r="N9" i="1"/>
  <c r="P9" i="1" s="1"/>
  <c r="S9" i="1"/>
  <c r="S160" i="1"/>
  <c r="N160" i="1"/>
  <c r="P160" i="1" s="1"/>
  <c r="S128" i="1"/>
  <c r="N128" i="1"/>
  <c r="P128" i="1" s="1"/>
  <c r="S167" i="1"/>
  <c r="U167" i="1" s="1"/>
  <c r="N167" i="1"/>
  <c r="P167" i="1" s="1"/>
  <c r="S127" i="1"/>
  <c r="N127" i="1"/>
  <c r="P127" i="1" s="1"/>
  <c r="S150" i="1"/>
  <c r="N150" i="1"/>
  <c r="P150" i="1" s="1"/>
  <c r="S110" i="1"/>
  <c r="N110" i="1"/>
  <c r="P110" i="1" s="1"/>
  <c r="S86" i="1"/>
  <c r="U86" i="1" s="1"/>
  <c r="N86" i="1"/>
  <c r="P86" i="1" s="1"/>
  <c r="S157" i="1"/>
  <c r="N157" i="1"/>
  <c r="P157" i="1" s="1"/>
  <c r="S133" i="1"/>
  <c r="N133" i="1"/>
  <c r="P133" i="1" s="1"/>
  <c r="S117" i="1"/>
  <c r="N117" i="1"/>
  <c r="P117" i="1" s="1"/>
  <c r="S93" i="1"/>
  <c r="U93" i="1" s="1"/>
  <c r="N93" i="1"/>
  <c r="P93" i="1" s="1"/>
  <c r="N148" i="1"/>
  <c r="P148" i="1" s="1"/>
  <c r="S148" i="1"/>
  <c r="N140" i="1"/>
  <c r="P140" i="1" s="1"/>
  <c r="S140" i="1"/>
  <c r="N132" i="1"/>
  <c r="P132" i="1" s="1"/>
  <c r="S132" i="1"/>
  <c r="N124" i="1"/>
  <c r="P124" i="1" s="1"/>
  <c r="S124" i="1"/>
  <c r="N116" i="1"/>
  <c r="P116" i="1" s="1"/>
  <c r="S116" i="1"/>
  <c r="N108" i="1"/>
  <c r="P108" i="1" s="1"/>
  <c r="S108" i="1"/>
  <c r="N100" i="1"/>
  <c r="P100" i="1" s="1"/>
  <c r="S100" i="1"/>
  <c r="N92" i="1"/>
  <c r="P92" i="1" s="1"/>
  <c r="S92" i="1"/>
  <c r="N84" i="1"/>
  <c r="P84" i="1" s="1"/>
  <c r="S84" i="1"/>
  <c r="N76" i="1"/>
  <c r="P76" i="1" s="1"/>
  <c r="S76" i="1"/>
  <c r="N68" i="1"/>
  <c r="P68" i="1" s="1"/>
  <c r="S68" i="1"/>
  <c r="N60" i="1"/>
  <c r="P60" i="1" s="1"/>
  <c r="S60" i="1"/>
  <c r="N52" i="1"/>
  <c r="P52" i="1" s="1"/>
  <c r="S52" i="1"/>
  <c r="N44" i="1"/>
  <c r="P44" i="1" s="1"/>
  <c r="S44" i="1"/>
  <c r="N36" i="1"/>
  <c r="P36" i="1" s="1"/>
  <c r="S36" i="1"/>
  <c r="N28" i="1"/>
  <c r="P28" i="1" s="1"/>
  <c r="S28" i="1"/>
  <c r="N20" i="1"/>
  <c r="P20" i="1" s="1"/>
  <c r="S20" i="1"/>
  <c r="N12" i="1"/>
  <c r="P12" i="1" s="1"/>
  <c r="S12" i="1"/>
  <c r="N4" i="1"/>
  <c r="P4" i="1" s="1"/>
  <c r="S4" i="1"/>
  <c r="S129" i="1"/>
  <c r="U129" i="1" s="1"/>
  <c r="N129" i="1"/>
  <c r="P129" i="1" s="1"/>
  <c r="S81" i="1"/>
  <c r="N81" i="1"/>
  <c r="P81" i="1" s="1"/>
  <c r="N25" i="1"/>
  <c r="P25" i="1" s="1"/>
  <c r="S25" i="1"/>
  <c r="S136" i="1"/>
  <c r="N136" i="1"/>
  <c r="P136" i="1" s="1"/>
  <c r="S112" i="1"/>
  <c r="U112" i="1" s="1"/>
  <c r="N112" i="1"/>
  <c r="P112" i="1" s="1"/>
  <c r="S151" i="1"/>
  <c r="N151" i="1"/>
  <c r="P151" i="1" s="1"/>
  <c r="S119" i="1"/>
  <c r="N119" i="1"/>
  <c r="P119" i="1" s="1"/>
  <c r="N158" i="1"/>
  <c r="P158" i="1" s="1"/>
  <c r="S158" i="1"/>
  <c r="S118" i="1"/>
  <c r="U118" i="1" s="1"/>
  <c r="N118" i="1"/>
  <c r="P118" i="1" s="1"/>
  <c r="S78" i="1"/>
  <c r="N78" i="1"/>
  <c r="P78" i="1" s="1"/>
  <c r="S165" i="1"/>
  <c r="N165" i="1"/>
  <c r="P165" i="1" s="1"/>
  <c r="S141" i="1"/>
  <c r="N141" i="1"/>
  <c r="P141" i="1" s="1"/>
  <c r="S101" i="1"/>
  <c r="U101" i="1" s="1"/>
  <c r="N101" i="1"/>
  <c r="P101" i="1" s="1"/>
  <c r="N164" i="1"/>
  <c r="P164" i="1" s="1"/>
  <c r="S164" i="1"/>
  <c r="N156" i="1"/>
  <c r="P156" i="1" s="1"/>
  <c r="S156" i="1"/>
  <c r="S163" i="1"/>
  <c r="N163" i="1"/>
  <c r="P163" i="1" s="1"/>
  <c r="N155" i="1"/>
  <c r="P155" i="1" s="1"/>
  <c r="S155" i="1"/>
  <c r="S147" i="1"/>
  <c r="N147" i="1"/>
  <c r="P147" i="1" s="1"/>
  <c r="N139" i="1"/>
  <c r="P139" i="1" s="1"/>
  <c r="S139" i="1"/>
  <c r="S131" i="1"/>
  <c r="N131" i="1"/>
  <c r="P131" i="1" s="1"/>
  <c r="N123" i="1"/>
  <c r="P123" i="1" s="1"/>
  <c r="S123" i="1"/>
  <c r="S115" i="1"/>
  <c r="N115" i="1"/>
  <c r="P115" i="1" s="1"/>
  <c r="N107" i="1"/>
  <c r="P107" i="1" s="1"/>
  <c r="S107" i="1"/>
  <c r="S99" i="1"/>
  <c r="N99" i="1"/>
  <c r="P99" i="1" s="1"/>
  <c r="N91" i="1"/>
  <c r="P91" i="1" s="1"/>
  <c r="S91" i="1"/>
  <c r="S83" i="1"/>
  <c r="N83" i="1"/>
  <c r="P83" i="1" s="1"/>
  <c r="N75" i="1"/>
  <c r="P75" i="1" s="1"/>
  <c r="S75" i="1"/>
  <c r="N67" i="1"/>
  <c r="P67" i="1" s="1"/>
  <c r="S67" i="1"/>
  <c r="N59" i="1"/>
  <c r="P59" i="1" s="1"/>
  <c r="S59" i="1"/>
  <c r="N51" i="1"/>
  <c r="P51" i="1" s="1"/>
  <c r="S51" i="1"/>
  <c r="N43" i="1"/>
  <c r="P43" i="1" s="1"/>
  <c r="S43" i="1"/>
  <c r="N35" i="1"/>
  <c r="P35" i="1" s="1"/>
  <c r="S35" i="1"/>
  <c r="N27" i="1"/>
  <c r="P27" i="1" s="1"/>
  <c r="S27" i="1"/>
  <c r="N19" i="1"/>
  <c r="P19" i="1" s="1"/>
  <c r="S19" i="1"/>
  <c r="N11" i="1"/>
  <c r="P11" i="1" s="1"/>
  <c r="S11" i="1"/>
  <c r="N3" i="1"/>
  <c r="P3" i="1" s="1"/>
  <c r="S3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2" i="1"/>
  <c r="U19" i="1" l="1"/>
  <c r="U51" i="1"/>
  <c r="U164" i="1"/>
  <c r="U20" i="1"/>
  <c r="U52" i="1"/>
  <c r="U84" i="1"/>
  <c r="U116" i="1"/>
  <c r="U148" i="1"/>
  <c r="U9" i="1"/>
  <c r="U143" i="1"/>
  <c r="U14" i="1"/>
  <c r="U46" i="1"/>
  <c r="U161" i="1"/>
  <c r="U33" i="1"/>
  <c r="U126" i="1"/>
  <c r="U88" i="1"/>
  <c r="U97" i="1"/>
  <c r="U165" i="1"/>
  <c r="U119" i="1"/>
  <c r="U133" i="1"/>
  <c r="U150" i="1"/>
  <c r="U160" i="1"/>
  <c r="U13" i="1"/>
  <c r="U45" i="1"/>
  <c r="U77" i="1"/>
  <c r="U149" i="1"/>
  <c r="U166" i="1"/>
  <c r="U49" i="1"/>
  <c r="U134" i="1"/>
  <c r="U138" i="1"/>
  <c r="U17" i="1"/>
  <c r="U99" i="1"/>
  <c r="U131" i="1"/>
  <c r="U163" i="1"/>
  <c r="U141" i="1"/>
  <c r="U136" i="1"/>
  <c r="U117" i="1"/>
  <c r="U110" i="1"/>
  <c r="U128" i="1"/>
  <c r="U5" i="1"/>
  <c r="U37" i="1"/>
  <c r="U69" i="1"/>
  <c r="U125" i="1"/>
  <c r="U142" i="1"/>
  <c r="U2" i="1"/>
  <c r="U137" i="1"/>
  <c r="U154" i="1"/>
  <c r="U70" i="1"/>
  <c r="U83" i="1"/>
  <c r="U115" i="1"/>
  <c r="U147" i="1"/>
  <c r="U78" i="1"/>
  <c r="U151" i="1"/>
  <c r="U81" i="1"/>
  <c r="U157" i="1"/>
  <c r="U127" i="1"/>
  <c r="U21" i="1"/>
  <c r="U53" i="1"/>
  <c r="U85" i="1"/>
  <c r="U102" i="1"/>
  <c r="U65" i="1"/>
  <c r="U94" i="1"/>
  <c r="U152" i="1"/>
  <c r="U7" i="1"/>
  <c r="U39" i="1"/>
  <c r="U71" i="1"/>
  <c r="U103" i="1"/>
  <c r="U144" i="1"/>
  <c r="U32" i="1"/>
  <c r="U64" i="1"/>
  <c r="U10" i="1"/>
  <c r="U42" i="1"/>
  <c r="U74" i="1"/>
  <c r="U106" i="1"/>
  <c r="U27" i="1"/>
  <c r="U59" i="1"/>
  <c r="U91" i="1"/>
  <c r="U123" i="1"/>
  <c r="U155" i="1"/>
  <c r="U28" i="1"/>
  <c r="U60" i="1"/>
  <c r="U92" i="1"/>
  <c r="U124" i="1"/>
  <c r="U22" i="1"/>
  <c r="U54" i="1"/>
  <c r="U15" i="1"/>
  <c r="U47" i="1"/>
  <c r="U79" i="1"/>
  <c r="U111" i="1"/>
  <c r="U41" i="1"/>
  <c r="U8" i="1"/>
  <c r="U40" i="1"/>
  <c r="U72" i="1"/>
  <c r="U73" i="1"/>
  <c r="U18" i="1"/>
  <c r="U50" i="1"/>
  <c r="U82" i="1"/>
  <c r="U114" i="1"/>
  <c r="U146" i="1"/>
  <c r="U3" i="1"/>
  <c r="U35" i="1"/>
  <c r="U67" i="1"/>
  <c r="U158" i="1"/>
  <c r="U4" i="1"/>
  <c r="U36" i="1"/>
  <c r="U68" i="1"/>
  <c r="U100" i="1"/>
  <c r="U132" i="1"/>
  <c r="U30" i="1"/>
  <c r="U62" i="1"/>
  <c r="U89" i="1"/>
  <c r="U23" i="1"/>
  <c r="U55" i="1"/>
  <c r="U87" i="1"/>
  <c r="U135" i="1"/>
  <c r="U57" i="1"/>
  <c r="U16" i="1"/>
  <c r="U48" i="1"/>
  <c r="U80" i="1"/>
  <c r="U121" i="1"/>
  <c r="U26" i="1"/>
  <c r="U58" i="1"/>
  <c r="U90" i="1"/>
  <c r="U122" i="1"/>
  <c r="U11" i="1"/>
  <c r="U43" i="1"/>
  <c r="U75" i="1"/>
  <c r="U107" i="1"/>
  <c r="U139" i="1"/>
  <c r="U156" i="1"/>
  <c r="U25" i="1"/>
  <c r="U12" i="1"/>
  <c r="U44" i="1"/>
  <c r="U76" i="1"/>
  <c r="U108" i="1"/>
  <c r="U140" i="1"/>
  <c r="U6" i="1"/>
  <c r="U38" i="1"/>
  <c r="U120" i="1"/>
  <c r="U153" i="1"/>
  <c r="U31" i="1"/>
  <c r="U63" i="1"/>
  <c r="U95" i="1"/>
  <c r="U104" i="1"/>
  <c r="U113" i="1"/>
  <c r="U24" i="1"/>
  <c r="U56" i="1"/>
  <c r="U96" i="1"/>
  <c r="U145" i="1"/>
  <c r="U34" i="1"/>
  <c r="U66" i="1"/>
  <c r="U98" i="1"/>
  <c r="U130" i="1"/>
  <c r="G162" i="1"/>
  <c r="J162" i="1" s="1"/>
  <c r="G154" i="1"/>
  <c r="J154" i="1" s="1"/>
  <c r="G146" i="1"/>
  <c r="J146" i="1" s="1"/>
  <c r="G138" i="1"/>
  <c r="J138" i="1" s="1"/>
  <c r="G130" i="1"/>
  <c r="J130" i="1" s="1"/>
  <c r="G122" i="1"/>
  <c r="J122" i="1" s="1"/>
  <c r="G114" i="1"/>
  <c r="J114" i="1" s="1"/>
  <c r="G106" i="1"/>
  <c r="J106" i="1" s="1"/>
  <c r="G98" i="1"/>
  <c r="J98" i="1" s="1"/>
  <c r="G90" i="1"/>
  <c r="J90" i="1" s="1"/>
  <c r="G82" i="1"/>
  <c r="J82" i="1" s="1"/>
  <c r="G74" i="1"/>
  <c r="J74" i="1" s="1"/>
  <c r="G66" i="1"/>
  <c r="J66" i="1" s="1"/>
  <c r="G58" i="1"/>
  <c r="J58" i="1" s="1"/>
  <c r="G50" i="1"/>
  <c r="J50" i="1" s="1"/>
  <c r="G42" i="1"/>
  <c r="J42" i="1" s="1"/>
  <c r="G34" i="1"/>
  <c r="J34" i="1" s="1"/>
  <c r="G26" i="1"/>
  <c r="J26" i="1" s="1"/>
  <c r="G18" i="1"/>
  <c r="J18" i="1" s="1"/>
  <c r="G10" i="1"/>
  <c r="J10" i="1" s="1"/>
  <c r="G161" i="1"/>
  <c r="J161" i="1" s="1"/>
  <c r="G153" i="1"/>
  <c r="J153" i="1" s="1"/>
  <c r="G145" i="1"/>
  <c r="J145" i="1" s="1"/>
  <c r="G137" i="1"/>
  <c r="J137" i="1" s="1"/>
  <c r="G129" i="1"/>
  <c r="J129" i="1" s="1"/>
  <c r="G121" i="1"/>
  <c r="J121" i="1" s="1"/>
  <c r="G113" i="1"/>
  <c r="J113" i="1" s="1"/>
  <c r="G105" i="1"/>
  <c r="J105" i="1" s="1"/>
  <c r="G97" i="1"/>
  <c r="J97" i="1" s="1"/>
  <c r="G89" i="1"/>
  <c r="J89" i="1" s="1"/>
  <c r="G81" i="1"/>
  <c r="J81" i="1" s="1"/>
  <c r="G73" i="1"/>
  <c r="J73" i="1" s="1"/>
  <c r="G65" i="1"/>
  <c r="J65" i="1" s="1"/>
  <c r="G57" i="1"/>
  <c r="J57" i="1" s="1"/>
  <c r="G49" i="1"/>
  <c r="J49" i="1" s="1"/>
  <c r="G41" i="1"/>
  <c r="J41" i="1" s="1"/>
  <c r="G33" i="1"/>
  <c r="J33" i="1" s="1"/>
  <c r="G25" i="1"/>
  <c r="J25" i="1" s="1"/>
  <c r="G17" i="1"/>
  <c r="J17" i="1" s="1"/>
  <c r="G9" i="1"/>
  <c r="J9" i="1" s="1"/>
  <c r="G2" i="1"/>
  <c r="J2" i="1" s="1"/>
  <c r="G160" i="1"/>
  <c r="J160" i="1" s="1"/>
  <c r="G152" i="1"/>
  <c r="J152" i="1" s="1"/>
  <c r="G144" i="1"/>
  <c r="J144" i="1" s="1"/>
  <c r="G136" i="1"/>
  <c r="J136" i="1" s="1"/>
  <c r="G128" i="1"/>
  <c r="J128" i="1" s="1"/>
  <c r="G120" i="1"/>
  <c r="J120" i="1" s="1"/>
  <c r="G112" i="1"/>
  <c r="J112" i="1" s="1"/>
  <c r="G104" i="1"/>
  <c r="J104" i="1" s="1"/>
  <c r="G96" i="1"/>
  <c r="J96" i="1" s="1"/>
  <c r="G88" i="1"/>
  <c r="J88" i="1" s="1"/>
  <c r="G80" i="1"/>
  <c r="J80" i="1" s="1"/>
  <c r="G72" i="1"/>
  <c r="J72" i="1" s="1"/>
  <c r="G64" i="1"/>
  <c r="J64" i="1" s="1"/>
  <c r="G56" i="1"/>
  <c r="J56" i="1" s="1"/>
  <c r="G48" i="1"/>
  <c r="J48" i="1" s="1"/>
  <c r="G40" i="1"/>
  <c r="J40" i="1" s="1"/>
  <c r="G32" i="1"/>
  <c r="J32" i="1" s="1"/>
  <c r="G24" i="1"/>
  <c r="J24" i="1" s="1"/>
  <c r="G16" i="1"/>
  <c r="J16" i="1" s="1"/>
  <c r="G8" i="1"/>
  <c r="J8" i="1" s="1"/>
  <c r="G167" i="1"/>
  <c r="J167" i="1" s="1"/>
  <c r="G159" i="1"/>
  <c r="J159" i="1" s="1"/>
  <c r="G151" i="1"/>
  <c r="J151" i="1" s="1"/>
  <c r="G143" i="1"/>
  <c r="J143" i="1" s="1"/>
  <c r="G135" i="1"/>
  <c r="J135" i="1" s="1"/>
  <c r="G127" i="1"/>
  <c r="J127" i="1" s="1"/>
  <c r="G119" i="1"/>
  <c r="J119" i="1" s="1"/>
  <c r="G111" i="1"/>
  <c r="J111" i="1" s="1"/>
  <c r="G103" i="1"/>
  <c r="J103" i="1" s="1"/>
  <c r="G95" i="1"/>
  <c r="J95" i="1" s="1"/>
  <c r="G87" i="1"/>
  <c r="J87" i="1" s="1"/>
  <c r="G79" i="1"/>
  <c r="J79" i="1" s="1"/>
  <c r="G71" i="1"/>
  <c r="J71" i="1" s="1"/>
  <c r="G63" i="1"/>
  <c r="J63" i="1" s="1"/>
  <c r="G55" i="1"/>
  <c r="J55" i="1" s="1"/>
  <c r="G47" i="1"/>
  <c r="J47" i="1" s="1"/>
  <c r="G39" i="1"/>
  <c r="J39" i="1" s="1"/>
  <c r="G31" i="1"/>
  <c r="J31" i="1" s="1"/>
  <c r="G23" i="1"/>
  <c r="J23" i="1" s="1"/>
  <c r="G15" i="1"/>
  <c r="J15" i="1" s="1"/>
  <c r="G7" i="1"/>
  <c r="J7" i="1" s="1"/>
  <c r="G166" i="1"/>
  <c r="J166" i="1" s="1"/>
  <c r="G158" i="1"/>
  <c r="J158" i="1" s="1"/>
  <c r="G150" i="1"/>
  <c r="J150" i="1" s="1"/>
  <c r="G142" i="1"/>
  <c r="J142" i="1" s="1"/>
  <c r="G134" i="1"/>
  <c r="J134" i="1" s="1"/>
  <c r="G126" i="1"/>
  <c r="J126" i="1" s="1"/>
  <c r="G118" i="1"/>
  <c r="J118" i="1" s="1"/>
  <c r="G110" i="1"/>
  <c r="J110" i="1" s="1"/>
  <c r="G102" i="1"/>
  <c r="J102" i="1" s="1"/>
  <c r="G94" i="1"/>
  <c r="J94" i="1" s="1"/>
  <c r="G86" i="1"/>
  <c r="J86" i="1" s="1"/>
  <c r="G78" i="1"/>
  <c r="J78" i="1" s="1"/>
  <c r="G70" i="1"/>
  <c r="J70" i="1" s="1"/>
  <c r="G62" i="1"/>
  <c r="J62" i="1" s="1"/>
  <c r="G54" i="1"/>
  <c r="J54" i="1" s="1"/>
  <c r="G46" i="1"/>
  <c r="J46" i="1" s="1"/>
  <c r="G38" i="1"/>
  <c r="J38" i="1" s="1"/>
  <c r="G30" i="1"/>
  <c r="J30" i="1" s="1"/>
  <c r="G22" i="1"/>
  <c r="J22" i="1" s="1"/>
  <c r="G14" i="1"/>
  <c r="J14" i="1" s="1"/>
  <c r="G6" i="1"/>
  <c r="J6" i="1" s="1"/>
  <c r="G165" i="1"/>
  <c r="J165" i="1" s="1"/>
  <c r="G157" i="1"/>
  <c r="J157" i="1" s="1"/>
  <c r="G149" i="1"/>
  <c r="J149" i="1" s="1"/>
  <c r="G141" i="1"/>
  <c r="J141" i="1" s="1"/>
  <c r="G133" i="1"/>
  <c r="J133" i="1" s="1"/>
  <c r="G125" i="1"/>
  <c r="J125" i="1" s="1"/>
  <c r="G117" i="1"/>
  <c r="J117" i="1" s="1"/>
  <c r="G109" i="1"/>
  <c r="J109" i="1" s="1"/>
  <c r="G101" i="1"/>
  <c r="J101" i="1" s="1"/>
  <c r="G93" i="1"/>
  <c r="J93" i="1" s="1"/>
  <c r="G85" i="1"/>
  <c r="J85" i="1" s="1"/>
  <c r="G77" i="1"/>
  <c r="J77" i="1" s="1"/>
  <c r="G69" i="1"/>
  <c r="J69" i="1" s="1"/>
  <c r="G61" i="1"/>
  <c r="J61" i="1" s="1"/>
  <c r="G53" i="1"/>
  <c r="J53" i="1" s="1"/>
  <c r="G45" i="1"/>
  <c r="J45" i="1" s="1"/>
  <c r="G37" i="1"/>
  <c r="J37" i="1" s="1"/>
  <c r="G29" i="1"/>
  <c r="J29" i="1" s="1"/>
  <c r="G21" i="1"/>
  <c r="J21" i="1" s="1"/>
  <c r="G13" i="1"/>
  <c r="J13" i="1" s="1"/>
  <c r="G5" i="1"/>
  <c r="J5" i="1" s="1"/>
  <c r="G164" i="1"/>
  <c r="J164" i="1" s="1"/>
  <c r="G156" i="1"/>
  <c r="J156" i="1" s="1"/>
  <c r="G148" i="1"/>
  <c r="J148" i="1" s="1"/>
  <c r="G140" i="1"/>
  <c r="J140" i="1" s="1"/>
  <c r="G132" i="1"/>
  <c r="J132" i="1" s="1"/>
  <c r="G124" i="1"/>
  <c r="J124" i="1" s="1"/>
  <c r="G116" i="1"/>
  <c r="J116" i="1" s="1"/>
  <c r="G108" i="1"/>
  <c r="J108" i="1" s="1"/>
  <c r="G100" i="1"/>
  <c r="J100" i="1" s="1"/>
  <c r="G92" i="1"/>
  <c r="J92" i="1" s="1"/>
  <c r="G84" i="1"/>
  <c r="J84" i="1" s="1"/>
  <c r="G76" i="1"/>
  <c r="J76" i="1" s="1"/>
  <c r="G68" i="1"/>
  <c r="J68" i="1" s="1"/>
  <c r="G60" i="1"/>
  <c r="J60" i="1" s="1"/>
  <c r="G52" i="1"/>
  <c r="J52" i="1" s="1"/>
  <c r="G44" i="1"/>
  <c r="J44" i="1" s="1"/>
  <c r="G36" i="1"/>
  <c r="J36" i="1" s="1"/>
  <c r="G28" i="1"/>
  <c r="J28" i="1" s="1"/>
  <c r="G20" i="1"/>
  <c r="J20" i="1" s="1"/>
  <c r="G12" i="1"/>
  <c r="J12" i="1" s="1"/>
  <c r="G4" i="1"/>
  <c r="J4" i="1" s="1"/>
  <c r="G163" i="1"/>
  <c r="J163" i="1" s="1"/>
  <c r="G155" i="1"/>
  <c r="J155" i="1" s="1"/>
  <c r="G147" i="1"/>
  <c r="J147" i="1" s="1"/>
  <c r="G139" i="1"/>
  <c r="J139" i="1" s="1"/>
  <c r="G131" i="1"/>
  <c r="J131" i="1" s="1"/>
  <c r="G123" i="1"/>
  <c r="J123" i="1" s="1"/>
  <c r="G115" i="1"/>
  <c r="J115" i="1" s="1"/>
  <c r="G107" i="1"/>
  <c r="J107" i="1" s="1"/>
  <c r="G99" i="1"/>
  <c r="J99" i="1" s="1"/>
  <c r="G91" i="1"/>
  <c r="J91" i="1" s="1"/>
  <c r="G83" i="1"/>
  <c r="J83" i="1" s="1"/>
  <c r="G75" i="1"/>
  <c r="J75" i="1" s="1"/>
  <c r="G67" i="1"/>
  <c r="J67" i="1" s="1"/>
  <c r="G59" i="1"/>
  <c r="J59" i="1" s="1"/>
  <c r="G51" i="1"/>
  <c r="J51" i="1" s="1"/>
  <c r="G43" i="1"/>
  <c r="J43" i="1" s="1"/>
  <c r="G35" i="1"/>
  <c r="J35" i="1" s="1"/>
  <c r="G27" i="1"/>
  <c r="J27" i="1" s="1"/>
  <c r="G19" i="1"/>
  <c r="J19" i="1" s="1"/>
  <c r="G11" i="1"/>
  <c r="J11" i="1" s="1"/>
  <c r="G3" i="1"/>
  <c r="J3" i="1" s="1"/>
</calcChain>
</file>

<file path=xl/sharedStrings.xml><?xml version="1.0" encoding="utf-8"?>
<sst xmlns="http://schemas.openxmlformats.org/spreadsheetml/2006/main" count="14" uniqueCount="12">
  <si>
    <t>Topics</t>
  </si>
  <si>
    <t>word_ratio</t>
  </si>
  <si>
    <t>sum prob</t>
  </si>
  <si>
    <t>S</t>
  </si>
  <si>
    <t>E</t>
  </si>
  <si>
    <t>Free Energy</t>
  </si>
  <si>
    <t>Renyi entropy</t>
  </si>
  <si>
    <t>q</t>
  </si>
  <si>
    <t>Z(2-Q)</t>
  </si>
  <si>
    <t>Renyi(2-Q)</t>
  </si>
  <si>
    <t>Z(1/Q)</t>
  </si>
  <si>
    <t>Renyi(1/q)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</si>
</sst>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VLDA!$J$1</c:f>
              <c:strCache>
                <c:ptCount val="1"/>
                <c:pt idx="0">
                  <c:v>Renyi entropy</c:v>
                </c:pt>
              </c:strCache>
            </c:strRef>
          </c:tx>
          <c:marker>
            <c:symbol val="none"/>
          </c:marker>
          <c:xVal>
            <c:numRef>
              <c:f>VLDA!$I$2:$I$167</c:f>
              <c:numCache>
                <c:formatCode>General</c:formatCode>
                <c:ptCount val="16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  <c:pt idx="70">
                  <c:v>142</c:v>
                </c:pt>
                <c:pt idx="71">
                  <c:v>144</c:v>
                </c:pt>
                <c:pt idx="72">
                  <c:v>146</c:v>
                </c:pt>
                <c:pt idx="73">
                  <c:v>148</c:v>
                </c:pt>
                <c:pt idx="74">
                  <c:v>150</c:v>
                </c:pt>
                <c:pt idx="75">
                  <c:v>152</c:v>
                </c:pt>
                <c:pt idx="76">
                  <c:v>154</c:v>
                </c:pt>
                <c:pt idx="77">
                  <c:v>156</c:v>
                </c:pt>
                <c:pt idx="78">
                  <c:v>158</c:v>
                </c:pt>
                <c:pt idx="79">
                  <c:v>160</c:v>
                </c:pt>
                <c:pt idx="80">
                  <c:v>162</c:v>
                </c:pt>
                <c:pt idx="81">
                  <c:v>164</c:v>
                </c:pt>
                <c:pt idx="82">
                  <c:v>166</c:v>
                </c:pt>
                <c:pt idx="83">
                  <c:v>168</c:v>
                </c:pt>
                <c:pt idx="84">
                  <c:v>170</c:v>
                </c:pt>
                <c:pt idx="85">
                  <c:v>172</c:v>
                </c:pt>
                <c:pt idx="86">
                  <c:v>174</c:v>
                </c:pt>
                <c:pt idx="87">
                  <c:v>176</c:v>
                </c:pt>
                <c:pt idx="88">
                  <c:v>178</c:v>
                </c:pt>
                <c:pt idx="89">
                  <c:v>180</c:v>
                </c:pt>
                <c:pt idx="90">
                  <c:v>182</c:v>
                </c:pt>
                <c:pt idx="91">
                  <c:v>184</c:v>
                </c:pt>
                <c:pt idx="92">
                  <c:v>186</c:v>
                </c:pt>
                <c:pt idx="93">
                  <c:v>188</c:v>
                </c:pt>
                <c:pt idx="94">
                  <c:v>190</c:v>
                </c:pt>
                <c:pt idx="95">
                  <c:v>192</c:v>
                </c:pt>
                <c:pt idx="96">
                  <c:v>194</c:v>
                </c:pt>
                <c:pt idx="97">
                  <c:v>196</c:v>
                </c:pt>
                <c:pt idx="98">
                  <c:v>198</c:v>
                </c:pt>
                <c:pt idx="99">
                  <c:v>200</c:v>
                </c:pt>
                <c:pt idx="100">
                  <c:v>202</c:v>
                </c:pt>
                <c:pt idx="101">
                  <c:v>204</c:v>
                </c:pt>
                <c:pt idx="102">
                  <c:v>206</c:v>
                </c:pt>
                <c:pt idx="103">
                  <c:v>208</c:v>
                </c:pt>
                <c:pt idx="104">
                  <c:v>210</c:v>
                </c:pt>
                <c:pt idx="105">
                  <c:v>212</c:v>
                </c:pt>
                <c:pt idx="106">
                  <c:v>214</c:v>
                </c:pt>
                <c:pt idx="107">
                  <c:v>216</c:v>
                </c:pt>
                <c:pt idx="108">
                  <c:v>218</c:v>
                </c:pt>
                <c:pt idx="109">
                  <c:v>220</c:v>
                </c:pt>
                <c:pt idx="110">
                  <c:v>222</c:v>
                </c:pt>
                <c:pt idx="111">
                  <c:v>224</c:v>
                </c:pt>
                <c:pt idx="112">
                  <c:v>226</c:v>
                </c:pt>
                <c:pt idx="113">
                  <c:v>228</c:v>
                </c:pt>
                <c:pt idx="114">
                  <c:v>230</c:v>
                </c:pt>
                <c:pt idx="115">
                  <c:v>232</c:v>
                </c:pt>
                <c:pt idx="116">
                  <c:v>234</c:v>
                </c:pt>
                <c:pt idx="117">
                  <c:v>236</c:v>
                </c:pt>
                <c:pt idx="118">
                  <c:v>238</c:v>
                </c:pt>
                <c:pt idx="119">
                  <c:v>240</c:v>
                </c:pt>
                <c:pt idx="120">
                  <c:v>242</c:v>
                </c:pt>
                <c:pt idx="121">
                  <c:v>244</c:v>
                </c:pt>
                <c:pt idx="122">
                  <c:v>246</c:v>
                </c:pt>
                <c:pt idx="123">
                  <c:v>248</c:v>
                </c:pt>
                <c:pt idx="124">
                  <c:v>250</c:v>
                </c:pt>
                <c:pt idx="125">
                  <c:v>252</c:v>
                </c:pt>
                <c:pt idx="126">
                  <c:v>254</c:v>
                </c:pt>
                <c:pt idx="127">
                  <c:v>256</c:v>
                </c:pt>
                <c:pt idx="128">
                  <c:v>258</c:v>
                </c:pt>
                <c:pt idx="129">
                  <c:v>260</c:v>
                </c:pt>
                <c:pt idx="130">
                  <c:v>262</c:v>
                </c:pt>
                <c:pt idx="131">
                  <c:v>264</c:v>
                </c:pt>
                <c:pt idx="132">
                  <c:v>266</c:v>
                </c:pt>
                <c:pt idx="133">
                  <c:v>268</c:v>
                </c:pt>
                <c:pt idx="134">
                  <c:v>270</c:v>
                </c:pt>
                <c:pt idx="135">
                  <c:v>272</c:v>
                </c:pt>
                <c:pt idx="136">
                  <c:v>274</c:v>
                </c:pt>
                <c:pt idx="137">
                  <c:v>276</c:v>
                </c:pt>
                <c:pt idx="138">
                  <c:v>278</c:v>
                </c:pt>
                <c:pt idx="139">
                  <c:v>280</c:v>
                </c:pt>
                <c:pt idx="140">
                  <c:v>282</c:v>
                </c:pt>
                <c:pt idx="141">
                  <c:v>284</c:v>
                </c:pt>
                <c:pt idx="142">
                  <c:v>286</c:v>
                </c:pt>
                <c:pt idx="143">
                  <c:v>288</c:v>
                </c:pt>
                <c:pt idx="144">
                  <c:v>290</c:v>
                </c:pt>
                <c:pt idx="145">
                  <c:v>292</c:v>
                </c:pt>
                <c:pt idx="146">
                  <c:v>294</c:v>
                </c:pt>
                <c:pt idx="147">
                  <c:v>296</c:v>
                </c:pt>
                <c:pt idx="148">
                  <c:v>298</c:v>
                </c:pt>
                <c:pt idx="149">
                  <c:v>300</c:v>
                </c:pt>
                <c:pt idx="150">
                  <c:v>300</c:v>
                </c:pt>
                <c:pt idx="151">
                  <c:v>302</c:v>
                </c:pt>
                <c:pt idx="152">
                  <c:v>304</c:v>
                </c:pt>
                <c:pt idx="153">
                  <c:v>306</c:v>
                </c:pt>
                <c:pt idx="154">
                  <c:v>308</c:v>
                </c:pt>
                <c:pt idx="155">
                  <c:v>310</c:v>
                </c:pt>
                <c:pt idx="156">
                  <c:v>312</c:v>
                </c:pt>
                <c:pt idx="157">
                  <c:v>314</c:v>
                </c:pt>
                <c:pt idx="158">
                  <c:v>316</c:v>
                </c:pt>
                <c:pt idx="159">
                  <c:v>318</c:v>
                </c:pt>
                <c:pt idx="160">
                  <c:v>320</c:v>
                </c:pt>
                <c:pt idx="161">
                  <c:v>322</c:v>
                </c:pt>
                <c:pt idx="162">
                  <c:v>324</c:v>
                </c:pt>
                <c:pt idx="163">
                  <c:v>326</c:v>
                </c:pt>
                <c:pt idx="164">
                  <c:v>328</c:v>
                </c:pt>
                <c:pt idx="165">
                  <c:v>330</c:v>
                </c:pt>
              </c:numCache>
            </c:numRef>
          </c:xVal>
          <c:yVal>
            <c:numRef>
              <c:f>VLDA!$J$2:$J$167</c:f>
              <c:numCache>
                <c:formatCode>General</c:formatCode>
                <c:ptCount val="166"/>
                <c:pt idx="0">
                  <c:v>5.5203350754306628</c:v>
                </c:pt>
                <c:pt idx="1">
                  <c:v>3.4768140467276232</c:v>
                </c:pt>
                <c:pt idx="2">
                  <c:v>3.2003908328786297</c:v>
                </c:pt>
                <c:pt idx="3">
                  <c:v>3.016905872049759</c:v>
                </c:pt>
                <c:pt idx="4">
                  <c:v>3.0358695564722571</c:v>
                </c:pt>
                <c:pt idx="5">
                  <c:v>3.043475941858159</c:v>
                </c:pt>
                <c:pt idx="6">
                  <c:v>2.9473596433758589</c:v>
                </c:pt>
                <c:pt idx="7">
                  <c:v>2.9908142106137654</c:v>
                </c:pt>
                <c:pt idx="8">
                  <c:v>2.9780351541138885</c:v>
                </c:pt>
                <c:pt idx="9">
                  <c:v>3.0659255323385293</c:v>
                </c:pt>
                <c:pt idx="10">
                  <c:v>3.0585658515339937</c:v>
                </c:pt>
                <c:pt idx="11">
                  <c:v>3.0663843655380494</c:v>
                </c:pt>
                <c:pt idx="12">
                  <c:v>2.9687616670883181</c:v>
                </c:pt>
                <c:pt idx="13">
                  <c:v>3.0498671558342325</c:v>
                </c:pt>
                <c:pt idx="14">
                  <c:v>3.1005959509987631</c:v>
                </c:pt>
                <c:pt idx="15">
                  <c:v>3.1128906816155362</c:v>
                </c:pt>
                <c:pt idx="16">
                  <c:v>3.1900888660174798</c:v>
                </c:pt>
                <c:pt idx="17">
                  <c:v>3.0791849466684602</c:v>
                </c:pt>
                <c:pt idx="18">
                  <c:v>3.1005833247695951</c:v>
                </c:pt>
                <c:pt idx="19">
                  <c:v>3.0958529487756623</c:v>
                </c:pt>
                <c:pt idx="20">
                  <c:v>3.1519674042991279</c:v>
                </c:pt>
                <c:pt idx="21">
                  <c:v>3.1808821537393968</c:v>
                </c:pt>
                <c:pt idx="22">
                  <c:v>3.1846973487355328</c:v>
                </c:pt>
                <c:pt idx="23">
                  <c:v>3.1679184718312583</c:v>
                </c:pt>
                <c:pt idx="24">
                  <c:v>3.1773573519425113</c:v>
                </c:pt>
                <c:pt idx="25">
                  <c:v>3.2425737170809468</c:v>
                </c:pt>
                <c:pt idx="26">
                  <c:v>3.3327332016561941</c:v>
                </c:pt>
                <c:pt idx="27">
                  <c:v>3.2824270450902073</c:v>
                </c:pt>
                <c:pt idx="28">
                  <c:v>3.2803957617104231</c:v>
                </c:pt>
                <c:pt idx="29">
                  <c:v>3.2946270663317696</c:v>
                </c:pt>
                <c:pt idx="30">
                  <c:v>3.2756292619657286</c:v>
                </c:pt>
                <c:pt idx="31">
                  <c:v>3.3083358038941908</c:v>
                </c:pt>
                <c:pt idx="32">
                  <c:v>3.3603431527937944</c:v>
                </c:pt>
                <c:pt idx="33">
                  <c:v>3.3301420815501239</c:v>
                </c:pt>
                <c:pt idx="34">
                  <c:v>3.284270896137421</c:v>
                </c:pt>
                <c:pt idx="35">
                  <c:v>3.3233029175557847</c:v>
                </c:pt>
                <c:pt idx="36">
                  <c:v>3.3911183677847681</c:v>
                </c:pt>
                <c:pt idx="37">
                  <c:v>3.2854243665228022</c:v>
                </c:pt>
                <c:pt idx="38">
                  <c:v>3.3413387762844255</c:v>
                </c:pt>
                <c:pt idx="39">
                  <c:v>3.388061450350361</c:v>
                </c:pt>
                <c:pt idx="40">
                  <c:v>3.3135708952930818</c:v>
                </c:pt>
                <c:pt idx="41">
                  <c:v>3.3341750704791933</c:v>
                </c:pt>
                <c:pt idx="42">
                  <c:v>3.4185756053814664</c:v>
                </c:pt>
                <c:pt idx="43">
                  <c:v>3.3243235228380801</c:v>
                </c:pt>
                <c:pt idx="44">
                  <c:v>3.3044192713323826</c:v>
                </c:pt>
                <c:pt idx="45">
                  <c:v>3.316878883828573</c:v>
                </c:pt>
                <c:pt idx="46">
                  <c:v>3.357347933640122</c:v>
                </c:pt>
                <c:pt idx="47">
                  <c:v>3.402543885276871</c:v>
                </c:pt>
                <c:pt idx="48">
                  <c:v>3.395413806548981</c:v>
                </c:pt>
                <c:pt idx="49">
                  <c:v>3.3809050559947251</c:v>
                </c:pt>
                <c:pt idx="50">
                  <c:v>3.4206185296422662</c:v>
                </c:pt>
                <c:pt idx="51">
                  <c:v>3.4585532337077463</c:v>
                </c:pt>
                <c:pt idx="52">
                  <c:v>3.4645205938053665</c:v>
                </c:pt>
                <c:pt idx="53">
                  <c:v>3.4702628951845682</c:v>
                </c:pt>
                <c:pt idx="54">
                  <c:v>3.4478015506889719</c:v>
                </c:pt>
                <c:pt idx="55">
                  <c:v>3.3962363413420533</c:v>
                </c:pt>
                <c:pt idx="56">
                  <c:v>3.5267754672588238</c:v>
                </c:pt>
                <c:pt idx="57">
                  <c:v>3.4438265530901884</c:v>
                </c:pt>
                <c:pt idx="58">
                  <c:v>3.4694575231851243</c:v>
                </c:pt>
                <c:pt idx="59">
                  <c:v>3.4833992185141476</c:v>
                </c:pt>
                <c:pt idx="60">
                  <c:v>3.4361732728738477</c:v>
                </c:pt>
                <c:pt idx="61">
                  <c:v>3.422618475633127</c:v>
                </c:pt>
                <c:pt idx="62">
                  <c:v>3.3957215713753968</c:v>
                </c:pt>
                <c:pt idx="63">
                  <c:v>3.458648667095384</c:v>
                </c:pt>
                <c:pt idx="64">
                  <c:v>3.3964977622342318</c:v>
                </c:pt>
                <c:pt idx="65">
                  <c:v>3.41484401763603</c:v>
                </c:pt>
                <c:pt idx="66">
                  <c:v>3.413142018676933</c:v>
                </c:pt>
                <c:pt idx="67">
                  <c:v>3.4551696276663137</c:v>
                </c:pt>
                <c:pt idx="68">
                  <c:v>3.4088804566999626</c:v>
                </c:pt>
                <c:pt idx="69">
                  <c:v>3.4570175054514469</c:v>
                </c:pt>
                <c:pt idx="70">
                  <c:v>3.462856096355305</c:v>
                </c:pt>
                <c:pt idx="71">
                  <c:v>3.5040562421739039</c:v>
                </c:pt>
                <c:pt idx="72">
                  <c:v>3.4934792890044819</c:v>
                </c:pt>
                <c:pt idx="73">
                  <c:v>3.4617309070885907</c:v>
                </c:pt>
                <c:pt idx="74">
                  <c:v>3.5291803973518121</c:v>
                </c:pt>
                <c:pt idx="75">
                  <c:v>3.5470673825849923</c:v>
                </c:pt>
                <c:pt idx="76">
                  <c:v>3.5606440012810414</c:v>
                </c:pt>
                <c:pt idx="77">
                  <c:v>3.5176307347227493</c:v>
                </c:pt>
                <c:pt idx="78">
                  <c:v>3.5087581551657365</c:v>
                </c:pt>
                <c:pt idx="79">
                  <c:v>3.5517729336241035</c:v>
                </c:pt>
                <c:pt idx="80">
                  <c:v>3.5295341380960807</c:v>
                </c:pt>
                <c:pt idx="81">
                  <c:v>3.5447267682146304</c:v>
                </c:pt>
                <c:pt idx="82">
                  <c:v>3.5462371614156099</c:v>
                </c:pt>
                <c:pt idx="83">
                  <c:v>3.5349409628516426</c:v>
                </c:pt>
                <c:pt idx="84">
                  <c:v>3.5122803188909422</c:v>
                </c:pt>
                <c:pt idx="85">
                  <c:v>3.5653826984190546</c:v>
                </c:pt>
                <c:pt idx="86">
                  <c:v>3.5432683639742977</c:v>
                </c:pt>
                <c:pt idx="87">
                  <c:v>3.5612567829721549</c:v>
                </c:pt>
                <c:pt idx="88">
                  <c:v>3.5716290822271048</c:v>
                </c:pt>
                <c:pt idx="89">
                  <c:v>3.598049718164773</c:v>
                </c:pt>
                <c:pt idx="90">
                  <c:v>3.5413456464965885</c:v>
                </c:pt>
                <c:pt idx="91">
                  <c:v>3.5801613127088543</c:v>
                </c:pt>
                <c:pt idx="92">
                  <c:v>3.6007514006191519</c:v>
                </c:pt>
                <c:pt idx="93">
                  <c:v>3.5879088220577282</c:v>
                </c:pt>
                <c:pt idx="94">
                  <c:v>3.6122197097289535</c:v>
                </c:pt>
                <c:pt idx="95">
                  <c:v>3.601010697656196</c:v>
                </c:pt>
                <c:pt idx="96">
                  <c:v>3.6233988754527711</c:v>
                </c:pt>
                <c:pt idx="97">
                  <c:v>3.6349914179307112</c:v>
                </c:pt>
                <c:pt idx="98">
                  <c:v>3.6420475463835573</c:v>
                </c:pt>
                <c:pt idx="99">
                  <c:v>3.6439322260818678</c:v>
                </c:pt>
                <c:pt idx="100">
                  <c:v>3.6257636298208444</c:v>
                </c:pt>
                <c:pt idx="101">
                  <c:v>3.6413886556959039</c:v>
                </c:pt>
                <c:pt idx="102">
                  <c:v>3.6524981645512469</c:v>
                </c:pt>
                <c:pt idx="103">
                  <c:v>3.6751989171738302</c:v>
                </c:pt>
                <c:pt idx="104">
                  <c:v>3.737870892834227</c:v>
                </c:pt>
                <c:pt idx="105">
                  <c:v>3.7316255284327835</c:v>
                </c:pt>
                <c:pt idx="106">
                  <c:v>3.7217825791629973</c:v>
                </c:pt>
                <c:pt idx="107">
                  <c:v>3.7034187648843555</c:v>
                </c:pt>
                <c:pt idx="108">
                  <c:v>3.738832327675202</c:v>
                </c:pt>
                <c:pt idx="109">
                  <c:v>3.7139841437075263</c:v>
                </c:pt>
                <c:pt idx="110">
                  <c:v>3.7513055412312322</c:v>
                </c:pt>
                <c:pt idx="111">
                  <c:v>3.7503968902309981</c:v>
                </c:pt>
                <c:pt idx="112">
                  <c:v>3.7644661394870016</c:v>
                </c:pt>
                <c:pt idx="113">
                  <c:v>3.7515730142047676</c:v>
                </c:pt>
                <c:pt idx="114">
                  <c:v>3.7405482354791961</c:v>
                </c:pt>
                <c:pt idx="115">
                  <c:v>3.760416657466243</c:v>
                </c:pt>
                <c:pt idx="116">
                  <c:v>3.7685476811438852</c:v>
                </c:pt>
                <c:pt idx="117">
                  <c:v>3.7655034559612837</c:v>
                </c:pt>
                <c:pt idx="118">
                  <c:v>3.7561072826229296</c:v>
                </c:pt>
                <c:pt idx="119">
                  <c:v>3.789861349370061</c:v>
                </c:pt>
                <c:pt idx="120">
                  <c:v>3.809874504792591</c:v>
                </c:pt>
                <c:pt idx="121">
                  <c:v>3.8388080898154082</c:v>
                </c:pt>
                <c:pt idx="122">
                  <c:v>3.8285786433076008</c:v>
                </c:pt>
                <c:pt idx="123">
                  <c:v>3.8483820844910346</c:v>
                </c:pt>
                <c:pt idx="124">
                  <c:v>3.8463127498208629</c:v>
                </c:pt>
                <c:pt idx="125">
                  <c:v>3.8368822953414816</c:v>
                </c:pt>
                <c:pt idx="126">
                  <c:v>3.8702403361344038</c:v>
                </c:pt>
                <c:pt idx="127">
                  <c:v>3.8365516221997815</c:v>
                </c:pt>
                <c:pt idx="128">
                  <c:v>3.8233155276334738</c:v>
                </c:pt>
                <c:pt idx="129">
                  <c:v>3.8618593665260139</c:v>
                </c:pt>
                <c:pt idx="130">
                  <c:v>3.8653737042234328</c:v>
                </c:pt>
                <c:pt idx="131">
                  <c:v>3.8904960418915864</c:v>
                </c:pt>
                <c:pt idx="132">
                  <c:v>3.865291926021122</c:v>
                </c:pt>
                <c:pt idx="133">
                  <c:v>3.829614551499001</c:v>
                </c:pt>
                <c:pt idx="134">
                  <c:v>3.8423007503186533</c:v>
                </c:pt>
                <c:pt idx="135">
                  <c:v>3.8676167680539284</c:v>
                </c:pt>
                <c:pt idx="136">
                  <c:v>3.8390052159704213</c:v>
                </c:pt>
                <c:pt idx="137">
                  <c:v>3.8753427283910504</c:v>
                </c:pt>
                <c:pt idx="138">
                  <c:v>3.8490194440501444</c:v>
                </c:pt>
                <c:pt idx="139">
                  <c:v>3.9062881731605694</c:v>
                </c:pt>
                <c:pt idx="140">
                  <c:v>3.876044430770619</c:v>
                </c:pt>
                <c:pt idx="141">
                  <c:v>3.8681952474385666</c:v>
                </c:pt>
                <c:pt idx="142">
                  <c:v>3.9197640526911814</c:v>
                </c:pt>
                <c:pt idx="143">
                  <c:v>3.8920727379589133</c:v>
                </c:pt>
                <c:pt idx="144">
                  <c:v>3.8936291512281991</c:v>
                </c:pt>
                <c:pt idx="145">
                  <c:v>3.9236791119066172</c:v>
                </c:pt>
                <c:pt idx="146">
                  <c:v>3.9091189757320275</c:v>
                </c:pt>
                <c:pt idx="147">
                  <c:v>3.9191489575299485</c:v>
                </c:pt>
                <c:pt idx="148">
                  <c:v>3.8817670725957174</c:v>
                </c:pt>
                <c:pt idx="149">
                  <c:v>3.8908500145160132</c:v>
                </c:pt>
                <c:pt idx="150">
                  <c:v>3.8813441910921869</c:v>
                </c:pt>
                <c:pt idx="151">
                  <c:v>3.9000169396268589</c:v>
                </c:pt>
                <c:pt idx="152">
                  <c:v>3.9588256307699208</c:v>
                </c:pt>
                <c:pt idx="153">
                  <c:v>3.9130463689539536</c:v>
                </c:pt>
                <c:pt idx="154">
                  <c:v>3.9031460001295009</c:v>
                </c:pt>
                <c:pt idx="155">
                  <c:v>3.9441992251512761</c:v>
                </c:pt>
                <c:pt idx="156">
                  <c:v>3.8914162144052407</c:v>
                </c:pt>
                <c:pt idx="157">
                  <c:v>3.8937158293237908</c:v>
                </c:pt>
                <c:pt idx="158">
                  <c:v>3.9760188991986891</c:v>
                </c:pt>
                <c:pt idx="159">
                  <c:v>3.9232265099419177</c:v>
                </c:pt>
                <c:pt idx="160">
                  <c:v>3.9366657851583549</c:v>
                </c:pt>
                <c:pt idx="161">
                  <c:v>3.9332430390853323</c:v>
                </c:pt>
                <c:pt idx="162">
                  <c:v>3.9206945142305254</c:v>
                </c:pt>
                <c:pt idx="163">
                  <c:v>3.9669045219434591</c:v>
                </c:pt>
                <c:pt idx="164">
                  <c:v>3.9561573955769576</c:v>
                </c:pt>
                <c:pt idx="165">
                  <c:v>3.987005732126701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BC8-44A4-A5B2-B985508F44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0083392"/>
        <c:axId val="370096056"/>
      </c:scatterChart>
      <c:valAx>
        <c:axId val="370083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70096056"/>
        <c:crosses val="autoZero"/>
        <c:crossBetween val="midCat"/>
      </c:valAx>
      <c:valAx>
        <c:axId val="3700960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7008339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VLDA!$P$1</c:f>
              <c:strCache>
                <c:ptCount val="1"/>
                <c:pt idx="0">
                  <c:v>Renyi(2-Q)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VLDA!$O$2:$O$167</c:f>
              <c:numCache>
                <c:formatCode>General</c:formatCode>
                <c:ptCount val="16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  <c:pt idx="70">
                  <c:v>142</c:v>
                </c:pt>
                <c:pt idx="71">
                  <c:v>144</c:v>
                </c:pt>
                <c:pt idx="72">
                  <c:v>146</c:v>
                </c:pt>
                <c:pt idx="73">
                  <c:v>148</c:v>
                </c:pt>
                <c:pt idx="74">
                  <c:v>150</c:v>
                </c:pt>
                <c:pt idx="75">
                  <c:v>152</c:v>
                </c:pt>
                <c:pt idx="76">
                  <c:v>154</c:v>
                </c:pt>
                <c:pt idx="77">
                  <c:v>156</c:v>
                </c:pt>
                <c:pt idx="78">
                  <c:v>158</c:v>
                </c:pt>
                <c:pt idx="79">
                  <c:v>160</c:v>
                </c:pt>
                <c:pt idx="80">
                  <c:v>162</c:v>
                </c:pt>
                <c:pt idx="81">
                  <c:v>164</c:v>
                </c:pt>
                <c:pt idx="82">
                  <c:v>166</c:v>
                </c:pt>
                <c:pt idx="83">
                  <c:v>168</c:v>
                </c:pt>
                <c:pt idx="84">
                  <c:v>170</c:v>
                </c:pt>
                <c:pt idx="85">
                  <c:v>172</c:v>
                </c:pt>
                <c:pt idx="86">
                  <c:v>174</c:v>
                </c:pt>
                <c:pt idx="87">
                  <c:v>176</c:v>
                </c:pt>
                <c:pt idx="88">
                  <c:v>178</c:v>
                </c:pt>
                <c:pt idx="89">
                  <c:v>180</c:v>
                </c:pt>
                <c:pt idx="90">
                  <c:v>182</c:v>
                </c:pt>
                <c:pt idx="91">
                  <c:v>184</c:v>
                </c:pt>
                <c:pt idx="92">
                  <c:v>186</c:v>
                </c:pt>
                <c:pt idx="93">
                  <c:v>188</c:v>
                </c:pt>
                <c:pt idx="94">
                  <c:v>190</c:v>
                </c:pt>
                <c:pt idx="95">
                  <c:v>192</c:v>
                </c:pt>
                <c:pt idx="96">
                  <c:v>194</c:v>
                </c:pt>
                <c:pt idx="97">
                  <c:v>196</c:v>
                </c:pt>
                <c:pt idx="98">
                  <c:v>198</c:v>
                </c:pt>
                <c:pt idx="99">
                  <c:v>200</c:v>
                </c:pt>
                <c:pt idx="100">
                  <c:v>202</c:v>
                </c:pt>
                <c:pt idx="101">
                  <c:v>204</c:v>
                </c:pt>
                <c:pt idx="102">
                  <c:v>206</c:v>
                </c:pt>
                <c:pt idx="103">
                  <c:v>208</c:v>
                </c:pt>
                <c:pt idx="104">
                  <c:v>210</c:v>
                </c:pt>
                <c:pt idx="105">
                  <c:v>212</c:v>
                </c:pt>
                <c:pt idx="106">
                  <c:v>214</c:v>
                </c:pt>
                <c:pt idx="107">
                  <c:v>216</c:v>
                </c:pt>
                <c:pt idx="108">
                  <c:v>218</c:v>
                </c:pt>
                <c:pt idx="109">
                  <c:v>220</c:v>
                </c:pt>
                <c:pt idx="110">
                  <c:v>222</c:v>
                </c:pt>
                <c:pt idx="111">
                  <c:v>224</c:v>
                </c:pt>
                <c:pt idx="112">
                  <c:v>226</c:v>
                </c:pt>
                <c:pt idx="113">
                  <c:v>228</c:v>
                </c:pt>
                <c:pt idx="114">
                  <c:v>230</c:v>
                </c:pt>
                <c:pt idx="115">
                  <c:v>232</c:v>
                </c:pt>
                <c:pt idx="116">
                  <c:v>234</c:v>
                </c:pt>
                <c:pt idx="117">
                  <c:v>236</c:v>
                </c:pt>
                <c:pt idx="118">
                  <c:v>238</c:v>
                </c:pt>
                <c:pt idx="119">
                  <c:v>240</c:v>
                </c:pt>
                <c:pt idx="120">
                  <c:v>242</c:v>
                </c:pt>
                <c:pt idx="121">
                  <c:v>244</c:v>
                </c:pt>
                <c:pt idx="122">
                  <c:v>246</c:v>
                </c:pt>
                <c:pt idx="123">
                  <c:v>248</c:v>
                </c:pt>
                <c:pt idx="124">
                  <c:v>250</c:v>
                </c:pt>
                <c:pt idx="125">
                  <c:v>252</c:v>
                </c:pt>
                <c:pt idx="126">
                  <c:v>254</c:v>
                </c:pt>
                <c:pt idx="127">
                  <c:v>256</c:v>
                </c:pt>
                <c:pt idx="128">
                  <c:v>258</c:v>
                </c:pt>
                <c:pt idx="129">
                  <c:v>260</c:v>
                </c:pt>
                <c:pt idx="130">
                  <c:v>262</c:v>
                </c:pt>
                <c:pt idx="131">
                  <c:v>264</c:v>
                </c:pt>
                <c:pt idx="132">
                  <c:v>266</c:v>
                </c:pt>
                <c:pt idx="133">
                  <c:v>268</c:v>
                </c:pt>
                <c:pt idx="134">
                  <c:v>270</c:v>
                </c:pt>
                <c:pt idx="135">
                  <c:v>272</c:v>
                </c:pt>
                <c:pt idx="136">
                  <c:v>274</c:v>
                </c:pt>
                <c:pt idx="137">
                  <c:v>276</c:v>
                </c:pt>
                <c:pt idx="138">
                  <c:v>278</c:v>
                </c:pt>
                <c:pt idx="139">
                  <c:v>280</c:v>
                </c:pt>
                <c:pt idx="140">
                  <c:v>282</c:v>
                </c:pt>
                <c:pt idx="141">
                  <c:v>284</c:v>
                </c:pt>
                <c:pt idx="142">
                  <c:v>286</c:v>
                </c:pt>
                <c:pt idx="143">
                  <c:v>288</c:v>
                </c:pt>
                <c:pt idx="144">
                  <c:v>290</c:v>
                </c:pt>
                <c:pt idx="145">
                  <c:v>292</c:v>
                </c:pt>
                <c:pt idx="146">
                  <c:v>294</c:v>
                </c:pt>
                <c:pt idx="147">
                  <c:v>296</c:v>
                </c:pt>
                <c:pt idx="148">
                  <c:v>298</c:v>
                </c:pt>
                <c:pt idx="149">
                  <c:v>300</c:v>
                </c:pt>
                <c:pt idx="150">
                  <c:v>300</c:v>
                </c:pt>
                <c:pt idx="151">
                  <c:v>302</c:v>
                </c:pt>
                <c:pt idx="152">
                  <c:v>304</c:v>
                </c:pt>
                <c:pt idx="153">
                  <c:v>306</c:v>
                </c:pt>
                <c:pt idx="154">
                  <c:v>308</c:v>
                </c:pt>
                <c:pt idx="155">
                  <c:v>310</c:v>
                </c:pt>
                <c:pt idx="156">
                  <c:v>312</c:v>
                </c:pt>
                <c:pt idx="157">
                  <c:v>314</c:v>
                </c:pt>
                <c:pt idx="158">
                  <c:v>316</c:v>
                </c:pt>
                <c:pt idx="159">
                  <c:v>318</c:v>
                </c:pt>
                <c:pt idx="160">
                  <c:v>320</c:v>
                </c:pt>
                <c:pt idx="161">
                  <c:v>322</c:v>
                </c:pt>
                <c:pt idx="162">
                  <c:v>324</c:v>
                </c:pt>
                <c:pt idx="163">
                  <c:v>326</c:v>
                </c:pt>
                <c:pt idx="164">
                  <c:v>328</c:v>
                </c:pt>
                <c:pt idx="165">
                  <c:v>330</c:v>
                </c:pt>
              </c:numCache>
            </c:numRef>
          </c:xVal>
          <c:yVal>
            <c:numRef>
              <c:f>VLDA!$P$2:$P$167</c:f>
              <c:numCache>
                <c:formatCode>General</c:formatCode>
                <c:ptCount val="166"/>
                <c:pt idx="0">
                  <c:v>-3.6304381826997036</c:v>
                </c:pt>
                <c:pt idx="1">
                  <c:v>-0.44398457227556465</c:v>
                </c:pt>
                <c:pt idx="2">
                  <c:v>0.57980450771334158</c:v>
                </c:pt>
                <c:pt idx="3">
                  <c:v>1.2866788973230414</c:v>
                </c:pt>
                <c:pt idx="4">
                  <c:v>1.6954262729292899</c:v>
                </c:pt>
                <c:pt idx="5">
                  <c:v>2.0346354960097828</c:v>
                </c:pt>
                <c:pt idx="6">
                  <c:v>2.4151827707141766</c:v>
                </c:pt>
                <c:pt idx="7">
                  <c:v>2.6321793973049727</c:v>
                </c:pt>
                <c:pt idx="8">
                  <c:v>2.8789324888697734</c:v>
                </c:pt>
                <c:pt idx="9">
                  <c:v>2.9939977219547211</c:v>
                </c:pt>
                <c:pt idx="10">
                  <c:v>3.1847627449827871</c:v>
                </c:pt>
                <c:pt idx="11">
                  <c:v>3.3516346043131886</c:v>
                </c:pt>
                <c:pt idx="12">
                  <c:v>3.5966168265100138</c:v>
                </c:pt>
                <c:pt idx="13">
                  <c:v>3.6657792580459887</c:v>
                </c:pt>
                <c:pt idx="14">
                  <c:v>3.7500566249032579</c:v>
                </c:pt>
                <c:pt idx="15">
                  <c:v>3.8687627103217572</c:v>
                </c:pt>
                <c:pt idx="16">
                  <c:v>3.91218785990523</c:v>
                </c:pt>
                <c:pt idx="17">
                  <c:v>4.1272114112778278</c:v>
                </c:pt>
                <c:pt idx="18">
                  <c:v>4.2131532089685528</c:v>
                </c:pt>
                <c:pt idx="19">
                  <c:v>4.3185637143128242</c:v>
                </c:pt>
                <c:pt idx="20">
                  <c:v>4.3617169919980441</c:v>
                </c:pt>
                <c:pt idx="21">
                  <c:v>4.4241217138364632</c:v>
                </c:pt>
                <c:pt idx="22">
                  <c:v>4.5076643156150347</c:v>
                </c:pt>
                <c:pt idx="23">
                  <c:v>4.6072922546925934</c:v>
                </c:pt>
                <c:pt idx="24">
                  <c:v>4.6800377386138186</c:v>
                </c:pt>
                <c:pt idx="25">
                  <c:v>4.6940026450427368</c:v>
                </c:pt>
                <c:pt idx="26">
                  <c:v>4.6802142603799766</c:v>
                </c:pt>
                <c:pt idx="27">
                  <c:v>4.7993448429637322</c:v>
                </c:pt>
                <c:pt idx="28">
                  <c:v>4.8710360080870361</c:v>
                </c:pt>
                <c:pt idx="29">
                  <c:v>4.9236280814786717</c:v>
                </c:pt>
                <c:pt idx="30">
                  <c:v>5.0073352263707616</c:v>
                </c:pt>
                <c:pt idx="31">
                  <c:v>5.0371746231911461</c:v>
                </c:pt>
                <c:pt idx="32">
                  <c:v>5.0474278606560805</c:v>
                </c:pt>
                <c:pt idx="33">
                  <c:v>5.1366830751601782</c:v>
                </c:pt>
                <c:pt idx="34">
                  <c:v>5.2376081762843336</c:v>
                </c:pt>
                <c:pt idx="35">
                  <c:v>5.2551755458646214</c:v>
                </c:pt>
                <c:pt idx="36">
                  <c:v>5.2419880353954316</c:v>
                </c:pt>
                <c:pt idx="37">
                  <c:v>5.3988633570047426</c:v>
                </c:pt>
                <c:pt idx="38">
                  <c:v>5.3969590913339607</c:v>
                </c:pt>
                <c:pt idx="39">
                  <c:v>5.4004274889142359</c:v>
                </c:pt>
                <c:pt idx="40">
                  <c:v>5.5216349896829069</c:v>
                </c:pt>
                <c:pt idx="41">
                  <c:v>5.5501881451142392</c:v>
                </c:pt>
                <c:pt idx="42">
                  <c:v>5.5147395876175205</c:v>
                </c:pt>
                <c:pt idx="43">
                  <c:v>5.6521782165207899</c:v>
                </c:pt>
                <c:pt idx="44">
                  <c:v>5.7165088642878583</c:v>
                </c:pt>
                <c:pt idx="45">
                  <c:v>5.7479771922866583</c:v>
                </c:pt>
                <c:pt idx="46">
                  <c:v>5.7515201992089811</c:v>
                </c:pt>
                <c:pt idx="47">
                  <c:v>5.7490776231720435</c:v>
                </c:pt>
                <c:pt idx="48">
                  <c:v>5.7971507805416493</c:v>
                </c:pt>
                <c:pt idx="49">
                  <c:v>5.8497332772787187</c:v>
                </c:pt>
                <c:pt idx="50">
                  <c:v>5.8518693921319711</c:v>
                </c:pt>
                <c:pt idx="51">
                  <c:v>5.8534949359795467</c:v>
                </c:pt>
                <c:pt idx="52">
                  <c:v>5.8839430212085171</c:v>
                </c:pt>
                <c:pt idx="53">
                  <c:v>5.9154068865143925</c:v>
                </c:pt>
                <c:pt idx="54">
                  <c:v>5.9729032792238828</c:v>
                </c:pt>
                <c:pt idx="55">
                  <c:v>6.0604516123381131</c:v>
                </c:pt>
                <c:pt idx="56">
                  <c:v>5.9672445712140769</c:v>
                </c:pt>
                <c:pt idx="57">
                  <c:v>6.0817437899635651</c:v>
                </c:pt>
                <c:pt idx="58">
                  <c:v>6.0899504335434953</c:v>
                </c:pt>
                <c:pt idx="59">
                  <c:v>6.1104219448380341</c:v>
                </c:pt>
                <c:pt idx="60">
                  <c:v>6.1901017255913873</c:v>
                </c:pt>
                <c:pt idx="61">
                  <c:v>6.2349050557502643</c:v>
                </c:pt>
                <c:pt idx="62">
                  <c:v>6.2929507302737031</c:v>
                </c:pt>
                <c:pt idx="63">
                  <c:v>6.2619129209454547</c:v>
                </c:pt>
                <c:pt idx="64">
                  <c:v>6.3527538545752797</c:v>
                </c:pt>
                <c:pt idx="65">
                  <c:v>6.3667547263975885</c:v>
                </c:pt>
                <c:pt idx="66">
                  <c:v>6.3978078489097223</c:v>
                </c:pt>
                <c:pt idx="67">
                  <c:v>6.3862619433378542</c:v>
                </c:pt>
                <c:pt idx="68">
                  <c:v>6.4611351023207293</c:v>
                </c:pt>
                <c:pt idx="69">
                  <c:v>6.4422699242997723</c:v>
                </c:pt>
                <c:pt idx="70">
                  <c:v>6.4643908636342307</c:v>
                </c:pt>
                <c:pt idx="71">
                  <c:v>6.4512661416723223</c:v>
                </c:pt>
                <c:pt idx="72">
                  <c:v>6.4892931443292561</c:v>
                </c:pt>
                <c:pt idx="73">
                  <c:v>6.5476130091706546</c:v>
                </c:pt>
                <c:pt idx="74">
                  <c:v>6.5074694771902877</c:v>
                </c:pt>
                <c:pt idx="75">
                  <c:v>6.5153395170690747</c:v>
                </c:pt>
                <c:pt idx="76">
                  <c:v>6.5280115952732869</c:v>
                </c:pt>
                <c:pt idx="77">
                  <c:v>6.5968276218683046</c:v>
                </c:pt>
                <c:pt idx="78">
                  <c:v>6.6306787629025772</c:v>
                </c:pt>
                <c:pt idx="79">
                  <c:v>6.6129440028952375</c:v>
                </c:pt>
                <c:pt idx="80">
                  <c:v>6.6594330116919283</c:v>
                </c:pt>
                <c:pt idx="81">
                  <c:v>6.6690397671533468</c:v>
                </c:pt>
                <c:pt idx="82">
                  <c:v>6.6919273264403332</c:v>
                </c:pt>
                <c:pt idx="83">
                  <c:v>6.7273556800902448</c:v>
                </c:pt>
                <c:pt idx="84">
                  <c:v>6.7730190639247132</c:v>
                </c:pt>
                <c:pt idx="85">
                  <c:v>6.7432776481570995</c:v>
                </c:pt>
                <c:pt idx="86">
                  <c:v>6.7879306889855311</c:v>
                </c:pt>
                <c:pt idx="87">
                  <c:v>6.7932249047140907</c:v>
                </c:pt>
                <c:pt idx="88">
                  <c:v>6.8057796256517209</c:v>
                </c:pt>
                <c:pt idx="89">
                  <c:v>6.8015903262391886</c:v>
                </c:pt>
                <c:pt idx="90">
                  <c:v>6.8783296372102383</c:v>
                </c:pt>
                <c:pt idx="91">
                  <c:v>6.8628401910279768</c:v>
                </c:pt>
                <c:pt idx="92">
                  <c:v>6.8643930828558908</c:v>
                </c:pt>
                <c:pt idx="93">
                  <c:v>6.8993561873490323</c:v>
                </c:pt>
                <c:pt idx="94">
                  <c:v>6.8948948187237109</c:v>
                </c:pt>
                <c:pt idx="95">
                  <c:v>6.9262822589884303</c:v>
                </c:pt>
                <c:pt idx="96">
                  <c:v>6.9255717431191917</c:v>
                </c:pt>
                <c:pt idx="97">
                  <c:v>6.9343589910811305</c:v>
                </c:pt>
                <c:pt idx="98">
                  <c:v>6.9466107170792135</c:v>
                </c:pt>
                <c:pt idx="99">
                  <c:v>6.9660325279536819</c:v>
                </c:pt>
                <c:pt idx="100">
                  <c:v>7.0028551186931489</c:v>
                </c:pt>
                <c:pt idx="101">
                  <c:v>7.0067984162852772</c:v>
                </c:pt>
                <c:pt idx="102">
                  <c:v>7.0146775967820876</c:v>
                </c:pt>
                <c:pt idx="103">
                  <c:v>7.0120930606488816</c:v>
                </c:pt>
                <c:pt idx="104">
                  <c:v>6.9686693231477213</c:v>
                </c:pt>
                <c:pt idx="105">
                  <c:v>6.9936343769862059</c:v>
                </c:pt>
                <c:pt idx="106">
                  <c:v>7.0214814350070496</c:v>
                </c:pt>
                <c:pt idx="107">
                  <c:v>7.0590174116229596</c:v>
                </c:pt>
                <c:pt idx="108">
                  <c:v>7.0414070819621086</c:v>
                </c:pt>
                <c:pt idx="109">
                  <c:v>7.0849332640697273</c:v>
                </c:pt>
                <c:pt idx="110">
                  <c:v>7.0657394565734535</c:v>
                </c:pt>
                <c:pt idx="111">
                  <c:v>7.0845105173421841</c:v>
                </c:pt>
                <c:pt idx="112">
                  <c:v>7.0877463959822906</c:v>
                </c:pt>
                <c:pt idx="113">
                  <c:v>7.1183589557885965</c:v>
                </c:pt>
                <c:pt idx="114">
                  <c:v>7.1469262913598683</c:v>
                </c:pt>
                <c:pt idx="115">
                  <c:v>7.1440185192708059</c:v>
                </c:pt>
                <c:pt idx="116">
                  <c:v>7.1528880421021244</c:v>
                </c:pt>
                <c:pt idx="117">
                  <c:v>7.172970111804041</c:v>
                </c:pt>
                <c:pt idx="118">
                  <c:v>7.1990302513979243</c:v>
                </c:pt>
                <c:pt idx="119">
                  <c:v>7.182349035433961</c:v>
                </c:pt>
                <c:pt idx="120">
                  <c:v>7.1788816507437545</c:v>
                </c:pt>
                <c:pt idx="121">
                  <c:v>7.1663319953750246</c:v>
                </c:pt>
                <c:pt idx="122">
                  <c:v>7.193321075669961</c:v>
                </c:pt>
                <c:pt idx="123">
                  <c:v>7.1897821897764551</c:v>
                </c:pt>
                <c:pt idx="124">
                  <c:v>7.207011288629829</c:v>
                </c:pt>
                <c:pt idx="125">
                  <c:v>7.2326320892502558</c:v>
                </c:pt>
                <c:pt idx="126">
                  <c:v>7.2151874615640432</c:v>
                </c:pt>
                <c:pt idx="127">
                  <c:v>7.2640597162536977</c:v>
                </c:pt>
                <c:pt idx="128">
                  <c:v>7.292680261825204</c:v>
                </c:pt>
                <c:pt idx="129">
                  <c:v>7.2698186577174448</c:v>
                </c:pt>
                <c:pt idx="130">
                  <c:v>7.2812969550988438</c:v>
                </c:pt>
                <c:pt idx="131">
                  <c:v>7.2720323460898637</c:v>
                </c:pt>
                <c:pt idx="132">
                  <c:v>7.3116110677228141</c:v>
                </c:pt>
                <c:pt idx="133">
                  <c:v>7.3624623669167049</c:v>
                </c:pt>
                <c:pt idx="134">
                  <c:v>7.364320165847742</c:v>
                </c:pt>
                <c:pt idx="135">
                  <c:v>7.3533693332940224</c:v>
                </c:pt>
                <c:pt idx="136">
                  <c:v>7.3967867553803579</c:v>
                </c:pt>
                <c:pt idx="137">
                  <c:v>7.3752609854743598</c:v>
                </c:pt>
                <c:pt idx="138">
                  <c:v>7.415703112653758</c:v>
                </c:pt>
                <c:pt idx="139">
                  <c:v>7.3730031942200043</c:v>
                </c:pt>
                <c:pt idx="140">
                  <c:v>7.4173128119235603</c:v>
                </c:pt>
                <c:pt idx="141">
                  <c:v>7.4391859013022916</c:v>
                </c:pt>
                <c:pt idx="142">
                  <c:v>7.401969225618684</c:v>
                </c:pt>
                <c:pt idx="143">
                  <c:v>7.4427959797944405</c:v>
                </c:pt>
                <c:pt idx="144">
                  <c:v>7.4555464260141342</c:v>
                </c:pt>
                <c:pt idx="145">
                  <c:v>7.4392732242752801</c:v>
                </c:pt>
                <c:pt idx="146">
                  <c:v>7.4671923774659996</c:v>
                </c:pt>
                <c:pt idx="147">
                  <c:v>7.4709433452911416</c:v>
                </c:pt>
                <c:pt idx="148">
                  <c:v>7.5215132071770086</c:v>
                </c:pt>
                <c:pt idx="149">
                  <c:v>7.5253747186525501</c:v>
                </c:pt>
                <c:pt idx="150">
                  <c:v>7.5348517255107392</c:v>
                </c:pt>
                <c:pt idx="151">
                  <c:v>7.5298691215049951</c:v>
                </c:pt>
                <c:pt idx="152">
                  <c:v>7.4840400369134308</c:v>
                </c:pt>
                <c:pt idx="153">
                  <c:v>7.5431167641124119</c:v>
                </c:pt>
                <c:pt idx="154">
                  <c:v>7.5657264548126353</c:v>
                </c:pt>
                <c:pt idx="155">
                  <c:v>7.5380227639951283</c:v>
                </c:pt>
                <c:pt idx="156">
                  <c:v>7.6024804832552642</c:v>
                </c:pt>
                <c:pt idx="157">
                  <c:v>7.6136246426581442</c:v>
                </c:pt>
                <c:pt idx="158">
                  <c:v>7.5442625312449261</c:v>
                </c:pt>
                <c:pt idx="159">
                  <c:v>7.6090974558381852</c:v>
                </c:pt>
                <c:pt idx="160">
                  <c:v>7.6084270623783237</c:v>
                </c:pt>
                <c:pt idx="161">
                  <c:v>7.6243816558553403</c:v>
                </c:pt>
                <c:pt idx="162">
                  <c:v>7.6491884437660005</c:v>
                </c:pt>
                <c:pt idx="163">
                  <c:v>7.615344310380495</c:v>
                </c:pt>
                <c:pt idx="164">
                  <c:v>7.6380662558621655</c:v>
                </c:pt>
                <c:pt idx="165">
                  <c:v>7.6193428578693094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07-4453-BC7E-061115088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0528776"/>
        <c:axId val="370529160"/>
      </c:scatterChart>
      <c:valAx>
        <c:axId val="370528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529160"/>
        <c:crosses val="autoZero"/>
        <c:crossBetween val="midCat"/>
      </c:valAx>
      <c:valAx>
        <c:axId val="370529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528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104775</xdr:rowOff>
    </xdr:from>
    <xdr:to>
      <xdr:col>9</xdr:col>
      <xdr:colOff>28575</xdr:colOff>
      <xdr:row>18</xdr:row>
      <xdr:rowOff>180975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434340</xdr:colOff>
      <xdr:row>13</xdr:row>
      <xdr:rowOff>163830</xdr:rowOff>
    </xdr:from>
    <xdr:to>
      <xdr:col>13</xdr:col>
      <xdr:colOff>365760</xdr:colOff>
      <xdr:row>28</xdr:row>
      <xdr:rowOff>163830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7"/>
  <sheetViews>
    <sheetView tabSelected="1" topLeftCell="K1" workbookViewId="0">
      <selection activeCell="U2" sqref="U2"/>
    </sheetView>
  </sheetViews>
  <sheetFormatPr defaultRowHeight="14.25" x14ac:dyDescent="0.45"/>
  <cols>
    <col min="3" max="3" width="9.1328125" customWidth="1"/>
    <col min="10" max="11" width="14.33203125" customWidth="1"/>
  </cols>
  <sheetData>
    <row r="1" spans="1:2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5</v>
      </c>
      <c r="I1" t="s">
        <v>0</v>
      </c>
      <c r="J1" t="s">
        <v>6</v>
      </c>
      <c r="M1" t="s">
        <v>7</v>
      </c>
      <c r="N1" t="s">
        <v>8</v>
      </c>
      <c r="O1" t="str">
        <f>A1</f>
        <v>Topics</v>
      </c>
      <c r="P1" t="s">
        <v>9</v>
      </c>
      <c r="S1" t="s">
        <v>10</v>
      </c>
      <c r="T1" t="str">
        <f>A1</f>
        <v>Topics</v>
      </c>
      <c r="U1" t="s">
        <v>11</v>
      </c>
    </row>
    <row r="2" spans="1:21" x14ac:dyDescent="0.45">
      <c r="A2">
        <v>2</v>
      </c>
      <c r="B2">
        <v>6.6351999999999994E-2</v>
      </c>
      <c r="C2">
        <v>1.8191600000000001</v>
      </c>
      <c r="D2">
        <f>LN(B2)</f>
        <v>-2.7127813754781118</v>
      </c>
      <c r="E2">
        <f>-LN(C2/A2)</f>
        <v>9.4772324474438771E-2</v>
      </c>
      <c r="F2">
        <v>2</v>
      </c>
      <c r="G2">
        <f>E2-D2*F2</f>
        <v>5.5203350754306628</v>
      </c>
      <c r="I2">
        <v>2</v>
      </c>
      <c r="J2">
        <f>G2/(I2-1)</f>
        <v>5.5203350754306628</v>
      </c>
      <c r="M2">
        <f>1/I2</f>
        <v>0.5</v>
      </c>
      <c r="N2">
        <f>B2*(C2)^(2-M2)</f>
        <v>0.16280223592094811</v>
      </c>
      <c r="O2">
        <f>A2</f>
        <v>2</v>
      </c>
      <c r="P2">
        <f>-LN(N2)/(M2-1)</f>
        <v>-3.6304381826997036</v>
      </c>
      <c r="S2">
        <f>B2*(C2)^(1/M2)</f>
        <v>0.2195815337427712</v>
      </c>
      <c r="T2">
        <f>A2</f>
        <v>2</v>
      </c>
      <c r="U2">
        <f>(LN(S2))/(1/N2-1)</f>
        <v>-0.29480889116426789</v>
      </c>
    </row>
    <row r="3" spans="1:21" x14ac:dyDescent="0.45">
      <c r="A3">
        <v>4</v>
      </c>
      <c r="B3">
        <v>7.5593999999999995E-2</v>
      </c>
      <c r="C3">
        <v>3.61599</v>
      </c>
      <c r="D3">
        <f>LN(B3)</f>
        <v>-2.5823783640255895</v>
      </c>
      <c r="E3">
        <f>-LN(C3/A3)</f>
        <v>0.10092868408051017</v>
      </c>
      <c r="F3">
        <v>4</v>
      </c>
      <c r="G3">
        <f>E3-D3*F3</f>
        <v>10.430442140182869</v>
      </c>
      <c r="I3">
        <v>4</v>
      </c>
      <c r="J3">
        <f t="shared" ref="J3:J66" si="0">G3/(I3-1)</f>
        <v>3.4768140467276232</v>
      </c>
      <c r="M3">
        <f t="shared" ref="M3:M66" si="1">1/I3</f>
        <v>0.25</v>
      </c>
      <c r="N3">
        <f>B3*(C3)^(2-M3)</f>
        <v>0.7167784878034601</v>
      </c>
      <c r="O3">
        <f>A3</f>
        <v>4</v>
      </c>
      <c r="P3">
        <f>-LN(N3)/(M3-1)</f>
        <v>-0.44398457227556465</v>
      </c>
      <c r="S3">
        <f>B3*(C3)^(1/M3)</f>
        <v>12.92397797971571</v>
      </c>
      <c r="T3">
        <f>A3</f>
        <v>4</v>
      </c>
      <c r="U3">
        <f t="shared" ref="U3:U66" si="2">(LN(S3))/(1/N3-1)</f>
        <v>6.4765440736560178</v>
      </c>
    </row>
    <row r="4" spans="1:21" x14ac:dyDescent="0.45">
      <c r="A4">
        <v>6</v>
      </c>
      <c r="B4">
        <v>7.0402999999999993E-2</v>
      </c>
      <c r="C4">
        <v>5.5340600000000002</v>
      </c>
      <c r="D4">
        <f>LN(B4)</f>
        <v>-2.653519403089712</v>
      </c>
      <c r="E4">
        <f>-LN(C4/A4)</f>
        <v>8.0837745854874729E-2</v>
      </c>
      <c r="F4">
        <v>6</v>
      </c>
      <c r="G4">
        <f>E4-D4*F4</f>
        <v>16.001954164393148</v>
      </c>
      <c r="I4">
        <v>6</v>
      </c>
      <c r="J4">
        <f t="shared" si="0"/>
        <v>3.2003908328786297</v>
      </c>
      <c r="M4">
        <f t="shared" si="1"/>
        <v>0.16666666666666666</v>
      </c>
      <c r="N4">
        <f>B4*(C4)^(2-M4)</f>
        <v>1.6212061724428817</v>
      </c>
      <c r="O4">
        <f>A4</f>
        <v>6</v>
      </c>
      <c r="P4">
        <f>-LN(N4)/(M4-1)</f>
        <v>0.57980450771334158</v>
      </c>
      <c r="S4">
        <f>B4*(C4)^(1/M4)</f>
        <v>2022.3408116834014</v>
      </c>
      <c r="T4">
        <f>A4</f>
        <v>6</v>
      </c>
      <c r="U4">
        <f t="shared" si="2"/>
        <v>-19.865609299212128</v>
      </c>
    </row>
    <row r="5" spans="1:21" x14ac:dyDescent="0.45">
      <c r="A5">
        <v>8</v>
      </c>
      <c r="B5">
        <v>7.2058999999999998E-2</v>
      </c>
      <c r="C5">
        <v>7.4131900000000002</v>
      </c>
      <c r="D5">
        <f>LN(B5)</f>
        <v>-2.6302700510829329</v>
      </c>
      <c r="E5">
        <f>-LN(C5/A5)</f>
        <v>7.6180695684852556E-2</v>
      </c>
      <c r="F5">
        <v>8</v>
      </c>
      <c r="G5">
        <f>E5-D5*F5</f>
        <v>21.118341104348314</v>
      </c>
      <c r="I5">
        <v>8</v>
      </c>
      <c r="J5">
        <f t="shared" si="0"/>
        <v>3.016905872049759</v>
      </c>
      <c r="M5">
        <f t="shared" si="1"/>
        <v>0.125</v>
      </c>
      <c r="N5">
        <f>B5*(C5)^(2-M5)</f>
        <v>3.0828177577065619</v>
      </c>
      <c r="O5">
        <f>A5</f>
        <v>8</v>
      </c>
      <c r="P5">
        <f>-LN(N5)/(M5-1)</f>
        <v>1.2866788973230414</v>
      </c>
      <c r="S5">
        <f>B5*(C5)^(1/M5)</f>
        <v>657248.01135169773</v>
      </c>
      <c r="T5">
        <f>A5</f>
        <v>8</v>
      </c>
      <c r="U5">
        <f t="shared" si="2"/>
        <v>-19.827400405517736</v>
      </c>
    </row>
    <row r="6" spans="1:21" x14ac:dyDescent="0.45">
      <c r="A6">
        <v>10</v>
      </c>
      <c r="B6">
        <v>6.5493999999999997E-2</v>
      </c>
      <c r="C6">
        <v>9.3719999999999999</v>
      </c>
      <c r="D6">
        <f>LN(B6)</f>
        <v>-2.7257967435901818</v>
      </c>
      <c r="E6">
        <f>-LN(C6/A6)</f>
        <v>6.4858572348496429E-2</v>
      </c>
      <c r="F6">
        <v>10</v>
      </c>
      <c r="G6">
        <f>E6-D6*F6</f>
        <v>27.322826008250313</v>
      </c>
      <c r="I6">
        <v>10</v>
      </c>
      <c r="J6">
        <f t="shared" si="0"/>
        <v>3.0358695564722571</v>
      </c>
      <c r="M6">
        <f t="shared" si="1"/>
        <v>0.1</v>
      </c>
      <c r="N6">
        <f>B6*(C6)^(2-M6)</f>
        <v>4.5992058424107807</v>
      </c>
      <c r="O6">
        <f>A6</f>
        <v>10</v>
      </c>
      <c r="P6">
        <f>-LN(N6)/(M6-1)</f>
        <v>1.6954262729292899</v>
      </c>
      <c r="S6">
        <f>B6*(C6)^(1/M6)</f>
        <v>342392556.52180153</v>
      </c>
      <c r="T6">
        <f>A6</f>
        <v>10</v>
      </c>
      <c r="U6">
        <f t="shared" si="2"/>
        <v>-25.111414162915239</v>
      </c>
    </row>
    <row r="7" spans="1:21" x14ac:dyDescent="0.45">
      <c r="A7">
        <v>12</v>
      </c>
      <c r="B7">
        <v>6.1732000000000002E-2</v>
      </c>
      <c r="C7">
        <v>11.314730000000001</v>
      </c>
      <c r="D7">
        <f>LN(B7)</f>
        <v>-2.784952843943552</v>
      </c>
      <c r="E7">
        <f>-LN(C7/A7)</f>
        <v>5.8801233117120766E-2</v>
      </c>
      <c r="F7">
        <v>12</v>
      </c>
      <c r="G7">
        <f>E7-D7*F7</f>
        <v>33.478235360439747</v>
      </c>
      <c r="I7">
        <v>12</v>
      </c>
      <c r="J7">
        <f t="shared" si="0"/>
        <v>3.043475941858159</v>
      </c>
      <c r="M7">
        <f t="shared" si="1"/>
        <v>8.3333333333333329E-2</v>
      </c>
      <c r="N7">
        <f>B7*(C7)^(2-M7)</f>
        <v>6.4564687680764852</v>
      </c>
      <c r="O7">
        <f>A7</f>
        <v>12</v>
      </c>
      <c r="P7">
        <f>-LN(N7)/(M7-1)</f>
        <v>2.0346354960097828</v>
      </c>
      <c r="S7">
        <f>B7*(C7)^(1/M7)</f>
        <v>271794514436.51324</v>
      </c>
      <c r="T7">
        <f>A7</f>
        <v>12</v>
      </c>
      <c r="U7">
        <f t="shared" si="2"/>
        <v>-31.153467998681037</v>
      </c>
    </row>
    <row r="8" spans="1:21" x14ac:dyDescent="0.45">
      <c r="A8">
        <v>14</v>
      </c>
      <c r="B8">
        <v>6.5049999999999997E-2</v>
      </c>
      <c r="C8">
        <v>13.194089999999999</v>
      </c>
      <c r="D8">
        <f>LN(B8)</f>
        <v>-2.7325990740236228</v>
      </c>
      <c r="E8">
        <f>-LN(C8/A8)</f>
        <v>5.9288327555443325E-2</v>
      </c>
      <c r="F8">
        <v>14</v>
      </c>
      <c r="G8">
        <f>E8-D8*F8</f>
        <v>38.315675363886164</v>
      </c>
      <c r="I8">
        <v>14</v>
      </c>
      <c r="J8">
        <f t="shared" si="0"/>
        <v>2.9473596433758589</v>
      </c>
      <c r="M8">
        <f t="shared" si="1"/>
        <v>7.1428571428571425E-2</v>
      </c>
      <c r="N8">
        <f>B8*(C8)^(2-M8)</f>
        <v>9.4184423158484289</v>
      </c>
      <c r="O8">
        <f>A8</f>
        <v>14</v>
      </c>
      <c r="P8">
        <f>-LN(N8)/(M8-1)</f>
        <v>2.4151827707141766</v>
      </c>
      <c r="S8">
        <f>B8*(C8)^(1/M8)</f>
        <v>315180609776599.69</v>
      </c>
      <c r="T8">
        <f>A8</f>
        <v>14</v>
      </c>
      <c r="U8">
        <f t="shared" si="2"/>
        <v>-37.349766017239546</v>
      </c>
    </row>
    <row r="9" spans="1:21" x14ac:dyDescent="0.45">
      <c r="A9">
        <v>16</v>
      </c>
      <c r="B9">
        <v>6.0776999999999998E-2</v>
      </c>
      <c r="C9">
        <v>15.166320000000001</v>
      </c>
      <c r="D9">
        <f>LN(B9)</f>
        <v>-2.800543851053213</v>
      </c>
      <c r="E9">
        <f>-LN(C9/A9)</f>
        <v>5.3511542355071766E-2</v>
      </c>
      <c r="F9">
        <v>16</v>
      </c>
      <c r="G9">
        <f>E9-D9*F9</f>
        <v>44.862213159206483</v>
      </c>
      <c r="I9">
        <v>16</v>
      </c>
      <c r="J9">
        <f t="shared" si="0"/>
        <v>2.9908142106137654</v>
      </c>
      <c r="M9">
        <f t="shared" si="1"/>
        <v>6.25E-2</v>
      </c>
      <c r="N9">
        <f>B9*(C9)^(2-M9)</f>
        <v>11.794911208916162</v>
      </c>
      <c r="O9">
        <f>A9</f>
        <v>16</v>
      </c>
      <c r="P9">
        <f>-LN(N9)/(M9-1)</f>
        <v>2.6321793973049727</v>
      </c>
      <c r="S9">
        <f>B9*(C9)^(1/M9)</f>
        <v>4.7623652505432851E+17</v>
      </c>
      <c r="T9">
        <f>A9</f>
        <v>16</v>
      </c>
      <c r="U9">
        <f t="shared" si="2"/>
        <v>-44.475420608785186</v>
      </c>
    </row>
    <row r="10" spans="1:21" x14ac:dyDescent="0.45">
      <c r="A10">
        <v>18</v>
      </c>
      <c r="B10">
        <v>6.0206000000000003E-2</v>
      </c>
      <c r="C10">
        <v>17.17531</v>
      </c>
      <c r="D10">
        <f>LN(B10)</f>
        <v>-2.8099832638597779</v>
      </c>
      <c r="E10">
        <f>-LN(C10/A10)</f>
        <v>4.6898870460103236E-2</v>
      </c>
      <c r="F10">
        <v>18</v>
      </c>
      <c r="G10">
        <f>E10-D10*F10</f>
        <v>50.626597619936106</v>
      </c>
      <c r="I10">
        <v>18</v>
      </c>
      <c r="J10">
        <f t="shared" si="0"/>
        <v>2.9780351541138885</v>
      </c>
      <c r="M10">
        <f t="shared" si="1"/>
        <v>5.5555555555555552E-2</v>
      </c>
      <c r="N10">
        <f>B10*(C10)^(2-M10)</f>
        <v>15.165025081461714</v>
      </c>
      <c r="O10">
        <f>A10</f>
        <v>18</v>
      </c>
      <c r="P10">
        <f>-LN(N10)/(M10-1)</f>
        <v>2.8789324888697734</v>
      </c>
      <c r="S10">
        <f>B10*(C10)^(1/M10)</f>
        <v>1.018409154289354E+21</v>
      </c>
      <c r="T10">
        <f>A10</f>
        <v>18</v>
      </c>
      <c r="U10">
        <f t="shared" si="2"/>
        <v>-51.787455858497964</v>
      </c>
    </row>
    <row r="11" spans="1:21" x14ac:dyDescent="0.45">
      <c r="A11">
        <v>20</v>
      </c>
      <c r="B11">
        <v>5.4454000000000002E-2</v>
      </c>
      <c r="C11">
        <v>19.127490000000002</v>
      </c>
      <c r="D11">
        <f>LN(B11)</f>
        <v>-2.9103989704097164</v>
      </c>
      <c r="E11">
        <f>-LN(C11/A11)</f>
        <v>4.4605706237733793E-2</v>
      </c>
      <c r="F11">
        <v>20</v>
      </c>
      <c r="G11">
        <f>E11-D11*F11</f>
        <v>58.252585114432058</v>
      </c>
      <c r="I11">
        <v>20</v>
      </c>
      <c r="J11">
        <f t="shared" si="0"/>
        <v>3.0659255323385293</v>
      </c>
      <c r="M11">
        <f t="shared" si="1"/>
        <v>0.05</v>
      </c>
      <c r="N11">
        <f>B11*(C11)^(2-M11)</f>
        <v>17.189484590712617</v>
      </c>
      <c r="O11">
        <f>A11</f>
        <v>20</v>
      </c>
      <c r="P11">
        <f>-LN(N11)/(M11-1)</f>
        <v>2.9939977219547211</v>
      </c>
      <c r="S11">
        <f>B11*(C11)^(1/M11)</f>
        <v>2.3398577666944955E+24</v>
      </c>
      <c r="T11">
        <f>A11</f>
        <v>20</v>
      </c>
      <c r="U11">
        <f t="shared" si="2"/>
        <v>-59.578094004373021</v>
      </c>
    </row>
    <row r="12" spans="1:21" x14ac:dyDescent="0.45">
      <c r="A12">
        <v>22</v>
      </c>
      <c r="B12">
        <v>5.4064000000000001E-2</v>
      </c>
      <c r="C12">
        <v>21.074590000000001</v>
      </c>
      <c r="D12">
        <f>LN(B12)</f>
        <v>-2.9175867490102028</v>
      </c>
      <c r="E12">
        <f>-LN(C12/A12)</f>
        <v>4.2974403989409243E-2</v>
      </c>
      <c r="F12">
        <v>22</v>
      </c>
      <c r="G12">
        <f>E12-D12*F12</f>
        <v>64.229882882213872</v>
      </c>
      <c r="I12">
        <v>22</v>
      </c>
      <c r="J12">
        <f t="shared" si="0"/>
        <v>3.0585658515339937</v>
      </c>
      <c r="M12">
        <f t="shared" si="1"/>
        <v>4.5454545454545456E-2</v>
      </c>
      <c r="N12">
        <f>B12*(C12)^(2-M12)</f>
        <v>20.905260001711309</v>
      </c>
      <c r="O12">
        <f>A12</f>
        <v>22</v>
      </c>
      <c r="P12">
        <f>-LN(N12)/(M12-1)</f>
        <v>3.1847627449827871</v>
      </c>
      <c r="S12">
        <f>B12*(C12)^(1/M12)</f>
        <v>7.1714855746453803E+27</v>
      </c>
      <c r="T12">
        <f>A12</f>
        <v>22</v>
      </c>
      <c r="U12">
        <f t="shared" si="2"/>
        <v>-67.362169696269675</v>
      </c>
    </row>
    <row r="13" spans="1:21" x14ac:dyDescent="0.45">
      <c r="A13">
        <v>24</v>
      </c>
      <c r="B13">
        <v>5.3023000000000001E-2</v>
      </c>
      <c r="C13">
        <v>23.102049999999998</v>
      </c>
      <c r="D13">
        <f>LN(B13)</f>
        <v>-2.9370294973002546</v>
      </c>
      <c r="E13">
        <f>-LN(C13/A13)</f>
        <v>3.8132472169021263E-2</v>
      </c>
      <c r="F13">
        <v>24</v>
      </c>
      <c r="G13">
        <f>E13-D13*F13</f>
        <v>70.526840407375133</v>
      </c>
      <c r="I13">
        <v>24</v>
      </c>
      <c r="J13">
        <f t="shared" si="0"/>
        <v>3.0663843655380494</v>
      </c>
      <c r="M13">
        <f t="shared" si="1"/>
        <v>4.1666666666666664E-2</v>
      </c>
      <c r="N13">
        <f>B13*(C13)^(2-M13)</f>
        <v>24.828275937824909</v>
      </c>
      <c r="O13">
        <f>A13</f>
        <v>24</v>
      </c>
      <c r="P13">
        <f>-LN(N13)/(M13-1)</f>
        <v>3.3516346043131886</v>
      </c>
      <c r="S13">
        <f>B13*(C13)^(1/M13)</f>
        <v>2.8318925003031498E+31</v>
      </c>
      <c r="T13">
        <f>A13</f>
        <v>24</v>
      </c>
      <c r="U13">
        <f t="shared" si="2"/>
        <v>-75.460374875199733</v>
      </c>
    </row>
    <row r="14" spans="1:21" x14ac:dyDescent="0.45">
      <c r="A14">
        <v>26</v>
      </c>
      <c r="B14">
        <v>5.7669999999999999E-2</v>
      </c>
      <c r="C14">
        <v>24.96631</v>
      </c>
      <c r="D14">
        <f>LN(B14)</f>
        <v>-2.8530181713548157</v>
      </c>
      <c r="E14">
        <f>-LN(C14/A14)</f>
        <v>4.0569221982745429E-2</v>
      </c>
      <c r="F14">
        <v>26</v>
      </c>
      <c r="G14">
        <f>E14-D14*F14</f>
        <v>74.219041677207954</v>
      </c>
      <c r="I14">
        <v>26</v>
      </c>
      <c r="J14">
        <f t="shared" si="0"/>
        <v>2.9687616670883181</v>
      </c>
      <c r="M14">
        <f t="shared" si="1"/>
        <v>3.8461538461538464E-2</v>
      </c>
      <c r="N14">
        <f>B14*(C14)^(2-M14)</f>
        <v>31.762470189621364</v>
      </c>
      <c r="O14">
        <f>A14</f>
        <v>26</v>
      </c>
      <c r="P14">
        <f>-LN(N14)/(M14-1)</f>
        <v>3.5966168265100138</v>
      </c>
      <c r="S14">
        <f>B14*(C14)^(1/M14)</f>
        <v>1.2364121904508824E+35</v>
      </c>
      <c r="T14">
        <f>A14</f>
        <v>26</v>
      </c>
      <c r="U14">
        <f t="shared" si="2"/>
        <v>-83.429356664832156</v>
      </c>
    </row>
    <row r="15" spans="1:21" x14ac:dyDescent="0.45">
      <c r="A15">
        <v>28</v>
      </c>
      <c r="B15">
        <v>5.2884E-2</v>
      </c>
      <c r="C15">
        <v>27.007529999999999</v>
      </c>
      <c r="D15">
        <f>LN(B15)</f>
        <v>-2.9396544433342866</v>
      </c>
      <c r="E15">
        <f>-LN(C15/A15)</f>
        <v>3.6088794164263062E-2</v>
      </c>
      <c r="F15">
        <v>28</v>
      </c>
      <c r="G15">
        <f>E15-D15*F15</f>
        <v>82.346413207524279</v>
      </c>
      <c r="I15">
        <v>28</v>
      </c>
      <c r="J15">
        <f t="shared" si="0"/>
        <v>3.0498671558342325</v>
      </c>
      <c r="M15">
        <f t="shared" si="1"/>
        <v>3.5714285714285712E-2</v>
      </c>
      <c r="N15">
        <f>B15*(C15)^(2-M15)</f>
        <v>34.290164722142251</v>
      </c>
      <c r="O15">
        <f>A15</f>
        <v>28</v>
      </c>
      <c r="P15">
        <f>-LN(N15)/(M15-1)</f>
        <v>3.6657792580459887</v>
      </c>
      <c r="S15">
        <f>B15*(C15)^(1/M15)</f>
        <v>6.3811738610861021E+38</v>
      </c>
      <c r="T15">
        <f>A15</f>
        <v>28</v>
      </c>
      <c r="U15">
        <f t="shared" si="2"/>
        <v>-92.035609140173776</v>
      </c>
    </row>
    <row r="16" spans="1:21" x14ac:dyDescent="0.45">
      <c r="A16">
        <v>30</v>
      </c>
      <c r="B16">
        <v>4.9981999999999999E-2</v>
      </c>
      <c r="C16">
        <v>28.982289999999999</v>
      </c>
      <c r="D16">
        <f>LN(B16)</f>
        <v>-2.996092338369547</v>
      </c>
      <c r="E16">
        <f>-LN(C16/A16)</f>
        <v>3.451242787773328E-2</v>
      </c>
      <c r="F16">
        <v>30</v>
      </c>
      <c r="G16">
        <f>E16-D16*F16</f>
        <v>89.917282578964134</v>
      </c>
      <c r="I16">
        <v>30</v>
      </c>
      <c r="J16">
        <f t="shared" si="0"/>
        <v>3.1005959509987631</v>
      </c>
      <c r="M16">
        <f t="shared" si="1"/>
        <v>3.3333333333333333E-2</v>
      </c>
      <c r="N16">
        <f>B16*(C16)^(2-M16)</f>
        <v>37.526777221842231</v>
      </c>
      <c r="O16">
        <f>A16</f>
        <v>30</v>
      </c>
      <c r="P16">
        <f>-LN(N16)/(M16-1)</f>
        <v>3.7500566249032579</v>
      </c>
      <c r="S16">
        <f>B16*(C16)^(1/M16)</f>
        <v>3.6542189230232026E+42</v>
      </c>
      <c r="T16">
        <f>A16</f>
        <v>30</v>
      </c>
      <c r="U16">
        <f t="shared" si="2"/>
        <v>-100.68754150000902</v>
      </c>
    </row>
    <row r="17" spans="1:21" x14ac:dyDescent="0.45">
      <c r="A17">
        <v>32</v>
      </c>
      <c r="B17">
        <v>4.9063000000000002E-2</v>
      </c>
      <c r="C17">
        <v>31.029170000000001</v>
      </c>
      <c r="D17">
        <f>LN(B17)</f>
        <v>-3.0146500924086359</v>
      </c>
      <c r="E17">
        <f>-LN(C17/A17)</f>
        <v>3.0808173005269016E-2</v>
      </c>
      <c r="F17">
        <v>32</v>
      </c>
      <c r="G17">
        <f>E17-D17*F17</f>
        <v>96.499611130081618</v>
      </c>
      <c r="I17">
        <v>32</v>
      </c>
      <c r="J17">
        <f t="shared" si="0"/>
        <v>3.1128906816155362</v>
      </c>
      <c r="M17">
        <f t="shared" si="1"/>
        <v>3.125E-2</v>
      </c>
      <c r="N17">
        <f>B17*(C17)^(2-M17)</f>
        <v>42.430348623707189</v>
      </c>
      <c r="O17">
        <f>A17</f>
        <v>32</v>
      </c>
      <c r="P17">
        <f>-LN(N17)/(M17-1)</f>
        <v>3.8687627103217572</v>
      </c>
      <c r="S17">
        <f>B17*(C17)^(1/M17)</f>
        <v>2.6754644281762042E+46</v>
      </c>
      <c r="T17">
        <f>A17</f>
        <v>32</v>
      </c>
      <c r="U17">
        <f t="shared" si="2"/>
        <v>-109.48334471224896</v>
      </c>
    </row>
    <row r="18" spans="1:21" x14ac:dyDescent="0.45">
      <c r="A18">
        <v>34</v>
      </c>
      <c r="B18">
        <v>4.5255999999999998E-2</v>
      </c>
      <c r="C18">
        <v>33.039659999999998</v>
      </c>
      <c r="D18">
        <f>LN(B18)</f>
        <v>-3.0954200209412823</v>
      </c>
      <c r="E18">
        <f>-LN(C18/A18)</f>
        <v>2.8651866573232977E-2</v>
      </c>
      <c r="F18">
        <v>34</v>
      </c>
      <c r="G18">
        <f>E18-D18*F18</f>
        <v>105.27293257857683</v>
      </c>
      <c r="I18">
        <v>34</v>
      </c>
      <c r="J18">
        <f t="shared" si="0"/>
        <v>3.1900888660174798</v>
      </c>
      <c r="M18">
        <f t="shared" si="1"/>
        <v>2.9411764705882353E-2</v>
      </c>
      <c r="N18">
        <f>B18*(C18)^(2-M18)</f>
        <v>44.572786787416696</v>
      </c>
      <c r="O18">
        <f>A18</f>
        <v>34</v>
      </c>
      <c r="P18">
        <f>-LN(N18)/(M18-1)</f>
        <v>3.91218785990523</v>
      </c>
      <c r="S18">
        <f>B18*(C18)^(1/M18)</f>
        <v>2.0085633249838402E+50</v>
      </c>
      <c r="T18">
        <f>A18</f>
        <v>34</v>
      </c>
      <c r="U18">
        <f t="shared" si="2"/>
        <v>-118.48490860587496</v>
      </c>
    </row>
    <row r="19" spans="1:21" x14ac:dyDescent="0.45">
      <c r="A19">
        <v>36</v>
      </c>
      <c r="B19">
        <v>5.0147999999999998E-2</v>
      </c>
      <c r="C19">
        <v>34.883189999999999</v>
      </c>
      <c r="D19">
        <f>LN(B19)</f>
        <v>-2.9927766457283584</v>
      </c>
      <c r="E19">
        <f>-LN(C19/A19)</f>
        <v>3.1513887175196431E-2</v>
      </c>
      <c r="F19">
        <v>36</v>
      </c>
      <c r="G19">
        <f>E19-D19*F19</f>
        <v>107.7714731333961</v>
      </c>
      <c r="I19">
        <v>36</v>
      </c>
      <c r="J19">
        <f t="shared" si="0"/>
        <v>3.0791849466684602</v>
      </c>
      <c r="M19">
        <f t="shared" si="1"/>
        <v>2.7777777777777776E-2</v>
      </c>
      <c r="N19">
        <f>B19*(C19)^(2-M19)</f>
        <v>55.288595071504211</v>
      </c>
      <c r="O19">
        <f>A19</f>
        <v>36</v>
      </c>
      <c r="P19">
        <f>-LN(N19)/(M19-1)</f>
        <v>4.1272114112778278</v>
      </c>
      <c r="S19">
        <f>B19*(C19)^(1/M19)</f>
        <v>1.7156811584556064E+54</v>
      </c>
      <c r="T19">
        <f>A19</f>
        <v>36</v>
      </c>
      <c r="U19">
        <f t="shared" si="2"/>
        <v>-127.17969322655105</v>
      </c>
    </row>
    <row r="20" spans="1:21" x14ac:dyDescent="0.45">
      <c r="A20">
        <v>38</v>
      </c>
      <c r="B20">
        <v>4.8889000000000002E-2</v>
      </c>
      <c r="C20">
        <v>36.88156</v>
      </c>
      <c r="D20">
        <f>LN(B20)</f>
        <v>-3.0182028566813597</v>
      </c>
      <c r="E20">
        <f>-LN(C20/A20)</f>
        <v>2.9874462583344166E-2</v>
      </c>
      <c r="F20">
        <v>38</v>
      </c>
      <c r="G20">
        <f>E20-D20*F20</f>
        <v>114.72158301647502</v>
      </c>
      <c r="I20">
        <v>38</v>
      </c>
      <c r="J20">
        <f t="shared" si="0"/>
        <v>3.1005833247695951</v>
      </c>
      <c r="M20">
        <f t="shared" si="1"/>
        <v>2.6315789473684209E-2</v>
      </c>
      <c r="N20">
        <f>B20*(C20)^(2-M20)</f>
        <v>60.47806613632968</v>
      </c>
      <c r="O20">
        <f>A20</f>
        <v>38</v>
      </c>
      <c r="P20">
        <f>-LN(N20)/(M20-1)</f>
        <v>4.2131532089685528</v>
      </c>
      <c r="S20">
        <f>B20*(C20)^(1/M20)</f>
        <v>1.6903003602462036E+58</v>
      </c>
      <c r="T20">
        <f>A20</f>
        <v>38</v>
      </c>
      <c r="U20">
        <f t="shared" si="2"/>
        <v>-136.32903129397147</v>
      </c>
    </row>
    <row r="21" spans="1:21" x14ac:dyDescent="0.45">
      <c r="A21">
        <v>40</v>
      </c>
      <c r="B21">
        <v>4.8911999999999997E-2</v>
      </c>
      <c r="C21">
        <v>38.858040000000003</v>
      </c>
      <c r="D21">
        <f>LN(B21)</f>
        <v>-3.0177325138336584</v>
      </c>
      <c r="E21">
        <f>-LN(C21/A21)</f>
        <v>2.8964448904487308E-2</v>
      </c>
      <c r="F21">
        <v>40</v>
      </c>
      <c r="G21">
        <f>E21-D21*F21</f>
        <v>120.73826500225083</v>
      </c>
      <c r="I21">
        <v>40</v>
      </c>
      <c r="J21">
        <f t="shared" si="0"/>
        <v>3.0958529487756623</v>
      </c>
      <c r="M21">
        <f t="shared" si="1"/>
        <v>2.5000000000000001E-2</v>
      </c>
      <c r="N21">
        <f>B21*(C21)^(2-M21)</f>
        <v>67.396940347825648</v>
      </c>
      <c r="O21">
        <f>A21</f>
        <v>40</v>
      </c>
      <c r="P21">
        <f>-LN(N21)/(M21-1)</f>
        <v>4.3185637143128242</v>
      </c>
      <c r="S21">
        <f>B21*(C21)^(1/M21)</f>
        <v>1.8563123809690669E+62</v>
      </c>
      <c r="T21">
        <f>A21</f>
        <v>40</v>
      </c>
      <c r="U21">
        <f t="shared" si="2"/>
        <v>-145.5382874952677</v>
      </c>
    </row>
    <row r="22" spans="1:21" x14ac:dyDescent="0.45">
      <c r="A22">
        <v>42</v>
      </c>
      <c r="B22">
        <v>4.6129999999999997E-2</v>
      </c>
      <c r="C22">
        <v>40.905349999999999</v>
      </c>
      <c r="D22">
        <f>LN(B22)</f>
        <v>-3.076291781412408</v>
      </c>
      <c r="E22">
        <f>-LN(C22/A22)</f>
        <v>2.6408756943115976E-2</v>
      </c>
      <c r="F22">
        <v>42</v>
      </c>
      <c r="G22">
        <f>E22-D22*F22</f>
        <v>129.23066357626425</v>
      </c>
      <c r="I22">
        <v>42</v>
      </c>
      <c r="J22">
        <f t="shared" si="0"/>
        <v>3.1519674042991279</v>
      </c>
      <c r="M22">
        <f t="shared" si="1"/>
        <v>2.3809523809523808E-2</v>
      </c>
      <c r="N22">
        <f>B22*(C22)^(2-M22)</f>
        <v>70.659077574744444</v>
      </c>
      <c r="O22">
        <f>A22</f>
        <v>42</v>
      </c>
      <c r="P22">
        <f>-LN(N22)/(M22-1)</f>
        <v>4.3617169919980441</v>
      </c>
      <c r="S22">
        <f>B22*(C22)^(1/M22)</f>
        <v>2.2842740175863969E+66</v>
      </c>
      <c r="T22">
        <f>A22</f>
        <v>42</v>
      </c>
      <c r="U22">
        <f t="shared" si="2"/>
        <v>-154.99015689743001</v>
      </c>
    </row>
    <row r="23" spans="1:21" x14ac:dyDescent="0.45">
      <c r="A23">
        <v>44</v>
      </c>
      <c r="B23">
        <v>4.4690000000000001E-2</v>
      </c>
      <c r="C23">
        <v>42.884039999999999</v>
      </c>
      <c r="D23">
        <f>LN(B23)</f>
        <v>-3.1080055160367768</v>
      </c>
      <c r="E23">
        <f>-LN(C23/A23)</f>
        <v>2.5689905175892095E-2</v>
      </c>
      <c r="F23">
        <v>44</v>
      </c>
      <c r="G23">
        <f>E23-D23*F23</f>
        <v>136.77793261079407</v>
      </c>
      <c r="I23">
        <v>44</v>
      </c>
      <c r="J23">
        <f t="shared" si="0"/>
        <v>3.1808821537393968</v>
      </c>
      <c r="M23">
        <f t="shared" si="1"/>
        <v>2.2727272727272728E-2</v>
      </c>
      <c r="N23">
        <f>B23*(C23)^(2-M23)</f>
        <v>75.457794980188197</v>
      </c>
      <c r="O23">
        <f>A23</f>
        <v>44</v>
      </c>
      <c r="P23">
        <f>-LN(N23)/(M23-1)</f>
        <v>4.4241217138364632</v>
      </c>
      <c r="S23">
        <f>B23*(C23)^(1/M23)</f>
        <v>2.9595168807272266E+70</v>
      </c>
      <c r="T23">
        <f>A23</f>
        <v>44</v>
      </c>
      <c r="U23">
        <f t="shared" si="2"/>
        <v>-164.44528402528013</v>
      </c>
    </row>
    <row r="24" spans="1:21" x14ac:dyDescent="0.45">
      <c r="A24">
        <v>46</v>
      </c>
      <c r="B24">
        <v>4.4381999999999998E-2</v>
      </c>
      <c r="C24">
        <v>44.86421</v>
      </c>
      <c r="D24">
        <f>LN(B24)</f>
        <v>-3.1149212971483515</v>
      </c>
      <c r="E24">
        <f>-LN(C24/A24)</f>
        <v>2.5001024274801009E-2</v>
      </c>
      <c r="F24">
        <v>46</v>
      </c>
      <c r="G24">
        <f>E24-D24*F24</f>
        <v>143.31138069309898</v>
      </c>
      <c r="I24">
        <v>46</v>
      </c>
      <c r="J24">
        <f t="shared" si="0"/>
        <v>3.1846973487355328</v>
      </c>
      <c r="M24">
        <f t="shared" si="1"/>
        <v>2.1739130434782608E-2</v>
      </c>
      <c r="N24">
        <f>B24*(C24)^(2-M24)</f>
        <v>82.242451725653623</v>
      </c>
      <c r="O24">
        <f>A24</f>
        <v>46</v>
      </c>
      <c r="P24">
        <f>-LN(N24)/(M24-1)</f>
        <v>4.5076643156150347</v>
      </c>
      <c r="S24">
        <f>B24*(C24)^(1/M24)</f>
        <v>4.3112976735525183E+74</v>
      </c>
      <c r="T24">
        <f>A24</f>
        <v>46</v>
      </c>
      <c r="U24">
        <f t="shared" si="2"/>
        <v>-173.96784047362641</v>
      </c>
    </row>
    <row r="25" spans="1:21" x14ac:dyDescent="0.45">
      <c r="A25">
        <v>48</v>
      </c>
      <c r="B25">
        <v>4.4985999999999998E-2</v>
      </c>
      <c r="C25">
        <v>46.825240000000001</v>
      </c>
      <c r="D25">
        <f>LN(B25)</f>
        <v>-3.1014039487280298</v>
      </c>
      <c r="E25">
        <f>-LN(C25/A25)</f>
        <v>2.4778637123708924E-2</v>
      </c>
      <c r="F25">
        <v>48</v>
      </c>
      <c r="G25">
        <f>E25-D25*F25</f>
        <v>148.89216817606913</v>
      </c>
      <c r="I25">
        <v>48</v>
      </c>
      <c r="J25">
        <f t="shared" si="0"/>
        <v>3.1679184718312583</v>
      </c>
      <c r="M25">
        <f t="shared" si="1"/>
        <v>2.0833333333333332E-2</v>
      </c>
      <c r="N25">
        <f>B25*(C25)^(2-M25)</f>
        <v>91.040730963866139</v>
      </c>
      <c r="O25">
        <f>A25</f>
        <v>48</v>
      </c>
      <c r="P25">
        <f>-LN(N25)/(M25-1)</f>
        <v>4.6072922546925934</v>
      </c>
      <c r="S25">
        <f>B25*(C25)^(1/M25)</f>
        <v>6.8567443146078658E+78</v>
      </c>
      <c r="T25">
        <f>A25</f>
        <v>48</v>
      </c>
      <c r="U25">
        <f t="shared" si="2"/>
        <v>-183.54292281755892</v>
      </c>
    </row>
    <row r="26" spans="1:21" x14ac:dyDescent="0.45">
      <c r="A26">
        <v>50</v>
      </c>
      <c r="B26">
        <v>4.4451999999999998E-2</v>
      </c>
      <c r="C26">
        <v>48.851199999999999</v>
      </c>
      <c r="D26">
        <f>LN(B26)</f>
        <v>-3.113345323658737</v>
      </c>
      <c r="E26">
        <f>-LN(C26/A26)</f>
        <v>2.324406224618656E-2</v>
      </c>
      <c r="F26">
        <v>50</v>
      </c>
      <c r="G26">
        <f>E26-D26*F26</f>
        <v>155.69051024518305</v>
      </c>
      <c r="I26">
        <v>50</v>
      </c>
      <c r="J26">
        <f t="shared" si="0"/>
        <v>3.1773573519425113</v>
      </c>
      <c r="M26">
        <f t="shared" si="1"/>
        <v>0.02</v>
      </c>
      <c r="N26">
        <f>B26*(C26)^(2-M26)</f>
        <v>98.144117371431904</v>
      </c>
      <c r="O26">
        <f>A26</f>
        <v>50</v>
      </c>
      <c r="P26">
        <f>-LN(N26)/(M26-1)</f>
        <v>4.6800377386138186</v>
      </c>
      <c r="S26">
        <f>B26*(C26)^(1/M26)</f>
        <v>1.2349606619906024E+83</v>
      </c>
      <c r="T26">
        <f>A26</f>
        <v>50</v>
      </c>
      <c r="U26">
        <f t="shared" si="2"/>
        <v>-193.29510453938479</v>
      </c>
    </row>
    <row r="27" spans="1:21" x14ac:dyDescent="0.45">
      <c r="A27">
        <v>52</v>
      </c>
      <c r="B27">
        <v>4.1593999999999999E-2</v>
      </c>
      <c r="C27">
        <v>50.884099999999997</v>
      </c>
      <c r="D27">
        <f>LN(B27)</f>
        <v>-3.1797993528864077</v>
      </c>
      <c r="E27">
        <f>-LN(C27/A27)</f>
        <v>2.1693221035090169E-2</v>
      </c>
      <c r="F27">
        <v>52</v>
      </c>
      <c r="G27">
        <f>E27-D27*F27</f>
        <v>165.37125957112829</v>
      </c>
      <c r="I27">
        <v>52</v>
      </c>
      <c r="J27">
        <f t="shared" si="0"/>
        <v>3.2425737170809468</v>
      </c>
      <c r="M27">
        <f t="shared" si="1"/>
        <v>1.9230769230769232E-2</v>
      </c>
      <c r="N27">
        <f>B27*(C27)^(2-M27)</f>
        <v>99.856420915457278</v>
      </c>
      <c r="O27">
        <f>A27</f>
        <v>52</v>
      </c>
      <c r="P27">
        <f>-LN(N27)/(M27-1)</f>
        <v>4.6940026450427368</v>
      </c>
      <c r="S27">
        <f>B27*(C27)^(1/M27)</f>
        <v>2.2977340210082095E+87</v>
      </c>
      <c r="T27">
        <f>A27</f>
        <v>52</v>
      </c>
      <c r="U27">
        <f t="shared" si="2"/>
        <v>-203.19166476934762</v>
      </c>
    </row>
    <row r="28" spans="1:21" x14ac:dyDescent="0.45">
      <c r="A28">
        <v>54</v>
      </c>
      <c r="B28">
        <v>3.7982000000000002E-2</v>
      </c>
      <c r="C28">
        <v>52.923200000000001</v>
      </c>
      <c r="D28">
        <f>LN(B28)</f>
        <v>-3.2706429156900838</v>
      </c>
      <c r="E28">
        <f>-LN(C28/A28)</f>
        <v>2.0142240513776232E-2</v>
      </c>
      <c r="F28">
        <v>54</v>
      </c>
      <c r="G28">
        <f>E28-D28*F28</f>
        <v>176.63485968777829</v>
      </c>
      <c r="I28">
        <v>54</v>
      </c>
      <c r="J28">
        <f t="shared" si="0"/>
        <v>3.3327332016561941</v>
      </c>
      <c r="M28">
        <f t="shared" si="1"/>
        <v>1.8518518518518517E-2</v>
      </c>
      <c r="N28">
        <f>B28*(C28)^(2-M28)</f>
        <v>98.844076720902478</v>
      </c>
      <c r="O28">
        <f>A28</f>
        <v>54</v>
      </c>
      <c r="P28">
        <f>-LN(N28)/(M28-1)</f>
        <v>4.6802142603799766</v>
      </c>
      <c r="S28">
        <f>B28*(C28)^(1/M28)</f>
        <v>4.5338485510301857E+91</v>
      </c>
      <c r="T28">
        <f>A28</f>
        <v>54</v>
      </c>
      <c r="U28">
        <f t="shared" si="2"/>
        <v>-213.20378539234474</v>
      </c>
    </row>
    <row r="29" spans="1:21" x14ac:dyDescent="0.45">
      <c r="A29">
        <v>56</v>
      </c>
      <c r="B29">
        <v>3.9817999999999999E-2</v>
      </c>
      <c r="C29">
        <v>54.832979999999999</v>
      </c>
      <c r="D29">
        <f>LN(B29)</f>
        <v>-3.2234362076245322</v>
      </c>
      <c r="E29">
        <f>-LN(C29/A29)</f>
        <v>2.105985298759052E-2</v>
      </c>
      <c r="F29">
        <v>56</v>
      </c>
      <c r="G29">
        <f>E29-D29*F29</f>
        <v>180.53348747996139</v>
      </c>
      <c r="I29">
        <v>56</v>
      </c>
      <c r="J29">
        <f t="shared" si="0"/>
        <v>3.2824270450902073</v>
      </c>
      <c r="M29">
        <f t="shared" si="1"/>
        <v>1.7857142857142856E-2</v>
      </c>
      <c r="N29">
        <f>B29*(C29)^(2-M29)</f>
        <v>111.45737786087459</v>
      </c>
      <c r="O29">
        <f>A29</f>
        <v>56</v>
      </c>
      <c r="P29">
        <f>-LN(N29)/(M29-1)</f>
        <v>4.7993448429637322</v>
      </c>
      <c r="S29">
        <f>B29*(C29)^(1/M29)</f>
        <v>9.6922138936557122E+95</v>
      </c>
      <c r="T29">
        <f>A29</f>
        <v>56</v>
      </c>
      <c r="U29">
        <f t="shared" si="2"/>
        <v>-223.01783150625181</v>
      </c>
    </row>
    <row r="30" spans="1:21" x14ac:dyDescent="0.45">
      <c r="A30">
        <v>58</v>
      </c>
      <c r="B30">
        <v>3.9815999999999997E-2</v>
      </c>
      <c r="C30">
        <v>56.831910000000001</v>
      </c>
      <c r="D30">
        <f>LN(B30)</f>
        <v>-3.2234864374258843</v>
      </c>
      <c r="E30">
        <f>-LN(C30/A30)</f>
        <v>2.0345046792833214E-2</v>
      </c>
      <c r="F30">
        <v>58</v>
      </c>
      <c r="G30">
        <f>E30-D30*F30</f>
        <v>186.98255841749412</v>
      </c>
      <c r="I30">
        <v>58</v>
      </c>
      <c r="J30">
        <f t="shared" si="0"/>
        <v>3.2803957617104231</v>
      </c>
      <c r="M30">
        <f t="shared" si="1"/>
        <v>1.7241379310344827E-2</v>
      </c>
      <c r="N30">
        <f>B30*(C30)^(2-M30)</f>
        <v>119.94731787020638</v>
      </c>
      <c r="O30">
        <f>A30</f>
        <v>58</v>
      </c>
      <c r="P30">
        <f>-LN(N30)/(M30-1)</f>
        <v>4.8710360080870361</v>
      </c>
      <c r="S30">
        <f>B30*(C30)^(1/M30)</f>
        <v>2.3249212346080823E+100</v>
      </c>
      <c r="T30">
        <f>A30</f>
        <v>58</v>
      </c>
      <c r="U30">
        <f t="shared" si="2"/>
        <v>-233.04509084958761</v>
      </c>
    </row>
    <row r="31" spans="1:21" x14ac:dyDescent="0.45">
      <c r="A31">
        <v>60</v>
      </c>
      <c r="B31">
        <v>3.9188000000000001E-2</v>
      </c>
      <c r="C31">
        <v>58.816929999999999</v>
      </c>
      <c r="D31">
        <f>LN(B31)</f>
        <v>-3.2393847014997412</v>
      </c>
      <c r="E31">
        <f>-LN(C31/A31)</f>
        <v>1.9914823589948488E-2</v>
      </c>
      <c r="F31">
        <v>60</v>
      </c>
      <c r="G31">
        <f>E31-D31*F31</f>
        <v>194.3829969135744</v>
      </c>
      <c r="I31">
        <v>60</v>
      </c>
      <c r="J31">
        <f t="shared" si="0"/>
        <v>3.2946270663317696</v>
      </c>
      <c r="M31">
        <f t="shared" si="1"/>
        <v>1.6666666666666666E-2</v>
      </c>
      <c r="N31">
        <f>B31*(C31)^(2-M31)</f>
        <v>126.66776226228741</v>
      </c>
      <c r="O31">
        <f>A31</f>
        <v>60</v>
      </c>
      <c r="P31">
        <f>-LN(N31)/(M31-1)</f>
        <v>4.9236280814786717</v>
      </c>
      <c r="S31">
        <f>B31*(C31)^(1/M31)</f>
        <v>5.7982140345065775E+104</v>
      </c>
      <c r="T31">
        <f>A31</f>
        <v>60</v>
      </c>
      <c r="U31">
        <f t="shared" si="2"/>
        <v>-243.14595635296897</v>
      </c>
    </row>
    <row r="32" spans="1:21" x14ac:dyDescent="0.45">
      <c r="A32">
        <v>62</v>
      </c>
      <c r="B32">
        <v>3.9856000000000003E-2</v>
      </c>
      <c r="C32">
        <v>60.80386</v>
      </c>
      <c r="D32">
        <f>LN(B32)</f>
        <v>-3.2224823204623125</v>
      </c>
      <c r="E32">
        <f>-LN(C32/A32)</f>
        <v>1.9481111246069209E-2</v>
      </c>
      <c r="F32">
        <v>62</v>
      </c>
      <c r="G32">
        <f>E32-D32*F32</f>
        <v>199.81338497990944</v>
      </c>
      <c r="I32">
        <v>62</v>
      </c>
      <c r="J32">
        <f t="shared" si="0"/>
        <v>3.2756292619657286</v>
      </c>
      <c r="M32">
        <f t="shared" si="1"/>
        <v>1.6129032258064516E-2</v>
      </c>
      <c r="N32">
        <f>B32*(C32)^(2-M32)</f>
        <v>137.90592571491888</v>
      </c>
      <c r="O32">
        <f>A32</f>
        <v>62</v>
      </c>
      <c r="P32">
        <f>-LN(N32)/(M32-1)</f>
        <v>5.0073352263707616</v>
      </c>
      <c r="S32">
        <f>B32*(C32)^(1/M32)</f>
        <v>1.6003870699807594E+109</v>
      </c>
      <c r="T32">
        <f>A32</f>
        <v>62</v>
      </c>
      <c r="U32">
        <f t="shared" si="2"/>
        <v>-253.28869806215059</v>
      </c>
    </row>
    <row r="33" spans="1:21" x14ac:dyDescent="0.45">
      <c r="A33">
        <v>64</v>
      </c>
      <c r="B33">
        <v>3.8529000000000001E-2</v>
      </c>
      <c r="C33">
        <v>62.787010000000002</v>
      </c>
      <c r="D33">
        <f>LN(B33)</f>
        <v>-3.2563440744831085</v>
      </c>
      <c r="E33">
        <f>-LN(C33/A33)</f>
        <v>1.9134878415095657E-2</v>
      </c>
      <c r="F33">
        <v>64</v>
      </c>
      <c r="G33">
        <f>E33-D33*F33</f>
        <v>208.42515564533403</v>
      </c>
      <c r="I33">
        <v>64</v>
      </c>
      <c r="J33">
        <f t="shared" si="0"/>
        <v>3.3083358038941908</v>
      </c>
      <c r="M33">
        <f t="shared" si="1"/>
        <v>1.5625E-2</v>
      </c>
      <c r="N33">
        <f>B33*(C33)^(2-M33)</f>
        <v>142.37561903879617</v>
      </c>
      <c r="O33">
        <f>A33</f>
        <v>64</v>
      </c>
      <c r="P33">
        <f>-LN(N33)/(M33-1)</f>
        <v>5.0371746231911461</v>
      </c>
      <c r="S33">
        <f>B33*(C33)^(1/M33)</f>
        <v>4.4612345543778766E+113</v>
      </c>
      <c r="T33">
        <f>A33</f>
        <v>64</v>
      </c>
      <c r="U33">
        <f t="shared" si="2"/>
        <v>-263.53855002655399</v>
      </c>
    </row>
    <row r="34" spans="1:21" x14ac:dyDescent="0.45">
      <c r="A34">
        <v>66</v>
      </c>
      <c r="B34">
        <v>3.6547000000000003E-2</v>
      </c>
      <c r="C34">
        <v>64.822800000000001</v>
      </c>
      <c r="D34">
        <f>LN(B34)</f>
        <v>-3.3091561754984085</v>
      </c>
      <c r="E34">
        <f>-LN(C34/A34)</f>
        <v>1.7997348701691632E-2</v>
      </c>
      <c r="F34">
        <v>66</v>
      </c>
      <c r="G34">
        <f>E34-D34*F34</f>
        <v>218.42230493159664</v>
      </c>
      <c r="I34">
        <v>66</v>
      </c>
      <c r="J34">
        <f t="shared" si="0"/>
        <v>3.3603431527937944</v>
      </c>
      <c r="M34">
        <f t="shared" si="1"/>
        <v>1.5151515151515152E-2</v>
      </c>
      <c r="N34">
        <f>B34*(C34)^(2-M34)</f>
        <v>144.16402025882721</v>
      </c>
      <c r="O34">
        <f>A34</f>
        <v>66</v>
      </c>
      <c r="P34">
        <f>-LN(N34)/(M34-1)</f>
        <v>5.0474278606560805</v>
      </c>
      <c r="S34">
        <f>B34*(C34)^(1/M34)</f>
        <v>1.3705207959547431E+118</v>
      </c>
      <c r="T34">
        <f>A34</f>
        <v>66</v>
      </c>
      <c r="U34">
        <f t="shared" si="2"/>
        <v>-273.92029180803888</v>
      </c>
    </row>
    <row r="35" spans="1:21" x14ac:dyDescent="0.45">
      <c r="A35">
        <v>68</v>
      </c>
      <c r="B35">
        <v>3.7594000000000002E-2</v>
      </c>
      <c r="C35">
        <v>66.81474</v>
      </c>
      <c r="D35">
        <f>LN(B35)</f>
        <v>-3.2809108157877334</v>
      </c>
      <c r="E35">
        <f>-LN(C35/A35)</f>
        <v>1.7583990292418333E-2</v>
      </c>
      <c r="F35">
        <v>68</v>
      </c>
      <c r="G35">
        <f>E35-D35*F35</f>
        <v>223.1195194638583</v>
      </c>
      <c r="I35">
        <v>68</v>
      </c>
      <c r="J35">
        <f t="shared" si="0"/>
        <v>3.3301420815501239</v>
      </c>
      <c r="M35">
        <f t="shared" si="1"/>
        <v>1.4705882352941176E-2</v>
      </c>
      <c r="N35">
        <f>B35*(C35)^(2-M35)</f>
        <v>157.77084279431364</v>
      </c>
      <c r="O35">
        <f>A35</f>
        <v>68</v>
      </c>
      <c r="P35">
        <f>-LN(N35)/(M35-1)</f>
        <v>5.1366830751601782</v>
      </c>
      <c r="S35">
        <f>B35*(C35)^(1/M35)</f>
        <v>4.6391003206654049E+122</v>
      </c>
      <c r="T35">
        <f>A35</f>
        <v>68</v>
      </c>
      <c r="U35">
        <f t="shared" si="2"/>
        <v>-284.25157547976272</v>
      </c>
    </row>
    <row r="36" spans="1:21" x14ac:dyDescent="0.45">
      <c r="A36">
        <v>70</v>
      </c>
      <c r="B36">
        <v>3.9278E-2</v>
      </c>
      <c r="C36">
        <v>68.727770000000007</v>
      </c>
      <c r="D36">
        <f>LN(B36)</f>
        <v>-3.2370907132891058</v>
      </c>
      <c r="E36">
        <f>-LN(C36/A36)</f>
        <v>1.8341903244636693E-2</v>
      </c>
      <c r="F36">
        <v>70</v>
      </c>
      <c r="G36">
        <f>E36-D36*F36</f>
        <v>226.61469183348206</v>
      </c>
      <c r="I36">
        <v>70</v>
      </c>
      <c r="J36">
        <f t="shared" si="0"/>
        <v>3.284270896137421</v>
      </c>
      <c r="M36">
        <f t="shared" si="1"/>
        <v>1.4285714285714285E-2</v>
      </c>
      <c r="N36">
        <f>B36*(C36)^(2-M36)</f>
        <v>174.65021500905311</v>
      </c>
      <c r="O36">
        <f>A36</f>
        <v>70</v>
      </c>
      <c r="P36">
        <f>-LN(N36)/(M36-1)</f>
        <v>5.2376081762843336</v>
      </c>
      <c r="S36">
        <f>B36*(C36)^(1/M36)</f>
        <v>1.5610149095948639E+127</v>
      </c>
      <c r="T36">
        <f>A36</f>
        <v>70</v>
      </c>
      <c r="U36">
        <f t="shared" si="2"/>
        <v>-294.56021530580409</v>
      </c>
    </row>
    <row r="37" spans="1:21" x14ac:dyDescent="0.45">
      <c r="A37">
        <v>72</v>
      </c>
      <c r="B37">
        <v>3.7745000000000001E-2</v>
      </c>
      <c r="C37">
        <v>70.747829999999993</v>
      </c>
      <c r="D37">
        <f>LN(B37)</f>
        <v>-3.276902262390549</v>
      </c>
      <c r="E37">
        <f>-LN(C37/A37)</f>
        <v>1.7544254341176596E-2</v>
      </c>
      <c r="F37">
        <v>72</v>
      </c>
      <c r="G37">
        <f>E37-D37*F37</f>
        <v>235.95450714646071</v>
      </c>
      <c r="I37">
        <v>72</v>
      </c>
      <c r="J37">
        <f t="shared" si="0"/>
        <v>3.3233029175557847</v>
      </c>
      <c r="M37">
        <f t="shared" si="1"/>
        <v>1.3888888888888888E-2</v>
      </c>
      <c r="N37">
        <f>B37*(C37)^(2-M37)</f>
        <v>178.07182793412994</v>
      </c>
      <c r="O37">
        <f>A37</f>
        <v>72</v>
      </c>
      <c r="P37">
        <f>-LN(N37)/(M37-1)</f>
        <v>5.2551755458646214</v>
      </c>
      <c r="S37">
        <f>B37*(C37)^(1/M37)</f>
        <v>5.7043258723755772E+131</v>
      </c>
      <c r="T37">
        <f>A37</f>
        <v>72</v>
      </c>
      <c r="U37">
        <f t="shared" si="2"/>
        <v>-305.09318729417635</v>
      </c>
    </row>
    <row r="38" spans="1:21" x14ac:dyDescent="0.45">
      <c r="A38">
        <v>74</v>
      </c>
      <c r="B38">
        <v>3.5257999999999998E-2</v>
      </c>
      <c r="C38">
        <v>72.753230000000002</v>
      </c>
      <c r="D38">
        <f>LN(B38)</f>
        <v>-3.3450628251185854</v>
      </c>
      <c r="E38">
        <f>-LN(C38/A38)</f>
        <v>1.6991789512728048E-2</v>
      </c>
      <c r="F38">
        <v>74</v>
      </c>
      <c r="G38">
        <f>E38-D38*F38</f>
        <v>247.55164084828806</v>
      </c>
      <c r="I38">
        <v>74</v>
      </c>
      <c r="J38">
        <f t="shared" si="0"/>
        <v>3.3911183677847681</v>
      </c>
      <c r="M38">
        <f t="shared" si="1"/>
        <v>1.3513513513513514E-2</v>
      </c>
      <c r="N38">
        <f>B38*(C38)^(2-M38)</f>
        <v>176.11731918408967</v>
      </c>
      <c r="O38">
        <f>A38</f>
        <v>74</v>
      </c>
      <c r="P38">
        <f>-LN(N38)/(M38-1)</f>
        <v>5.2419880353954316</v>
      </c>
      <c r="S38">
        <f>B38*(C38)^(1/M38)</f>
        <v>2.1102132333843065E+136</v>
      </c>
      <c r="T38">
        <f>A38</f>
        <v>74</v>
      </c>
      <c r="U38">
        <f t="shared" si="2"/>
        <v>-315.6908648859378</v>
      </c>
    </row>
    <row r="39" spans="1:21" x14ac:dyDescent="0.45">
      <c r="A39">
        <v>76</v>
      </c>
      <c r="B39">
        <v>3.9086999999999997E-2</v>
      </c>
      <c r="C39">
        <v>74.684479999999994</v>
      </c>
      <c r="D39">
        <f>LN(B39)</f>
        <v>-3.2419653480932329</v>
      </c>
      <c r="E39">
        <f>-LN(C39/A39)</f>
        <v>1.7461034124467489E-2</v>
      </c>
      <c r="F39">
        <v>76</v>
      </c>
      <c r="G39">
        <f>E39-D39*F39</f>
        <v>246.40682748921017</v>
      </c>
      <c r="I39">
        <v>76</v>
      </c>
      <c r="J39">
        <f t="shared" si="0"/>
        <v>3.2854243665228022</v>
      </c>
      <c r="M39">
        <f t="shared" si="1"/>
        <v>1.3157894736842105E-2</v>
      </c>
      <c r="N39">
        <f>B39*(C39)^(2-M39)</f>
        <v>205.98959983035203</v>
      </c>
      <c r="O39">
        <f>A39</f>
        <v>76</v>
      </c>
      <c r="P39">
        <f>-LN(N39)/(M39-1)</f>
        <v>5.3988633570047426</v>
      </c>
      <c r="S39">
        <f>B39*(C39)^(1/M39)</f>
        <v>9.0685909662774701E+140</v>
      </c>
      <c r="T39">
        <f>A39</f>
        <v>76</v>
      </c>
      <c r="U39">
        <f t="shared" si="2"/>
        <v>-326.15006258776231</v>
      </c>
    </row>
    <row r="40" spans="1:21" x14ac:dyDescent="0.45">
      <c r="A40">
        <v>78</v>
      </c>
      <c r="B40">
        <v>3.6946E-2</v>
      </c>
      <c r="C40">
        <v>76.773430000000005</v>
      </c>
      <c r="D40">
        <f>LN(B40)</f>
        <v>-3.2982978918456913</v>
      </c>
      <c r="E40">
        <f>-LN(C40/A40)</f>
        <v>1.5850209936824403E-2</v>
      </c>
      <c r="F40">
        <v>78</v>
      </c>
      <c r="G40">
        <f>E40-D40*F40</f>
        <v>257.28308577390078</v>
      </c>
      <c r="I40">
        <v>78</v>
      </c>
      <c r="J40">
        <f t="shared" si="0"/>
        <v>3.3413387762844255</v>
      </c>
      <c r="M40">
        <f t="shared" si="1"/>
        <v>1.282051282051282E-2</v>
      </c>
      <c r="N40">
        <f>B40*(C40)^(2-M40)</f>
        <v>205.97757592093515</v>
      </c>
      <c r="O40">
        <f>A40</f>
        <v>78</v>
      </c>
      <c r="P40">
        <f>-LN(N40)/(M40-1)</f>
        <v>5.3969590913339607</v>
      </c>
      <c r="S40">
        <f>B40*(C40)^(1/M40)</f>
        <v>4.1116965562085381E+145</v>
      </c>
      <c r="T40">
        <f>A40</f>
        <v>78</v>
      </c>
      <c r="U40">
        <f t="shared" si="2"/>
        <v>-336.92440764916643</v>
      </c>
    </row>
    <row r="41" spans="1:21" x14ac:dyDescent="0.45">
      <c r="A41">
        <v>80</v>
      </c>
      <c r="B41">
        <v>3.5242000000000002E-2</v>
      </c>
      <c r="C41">
        <v>78.768259999999998</v>
      </c>
      <c r="D41">
        <f>LN(B41)</f>
        <v>-3.3455167258355982</v>
      </c>
      <c r="E41">
        <f>-LN(C41/A41)</f>
        <v>1.5516510830659132E-2</v>
      </c>
      <c r="F41">
        <v>80</v>
      </c>
      <c r="G41">
        <f>E41-D41*F41</f>
        <v>267.65685457767853</v>
      </c>
      <c r="I41">
        <v>80</v>
      </c>
      <c r="J41">
        <f t="shared" si="0"/>
        <v>3.388061450350361</v>
      </c>
      <c r="M41">
        <f t="shared" si="1"/>
        <v>1.2500000000000001E-2</v>
      </c>
      <c r="N41">
        <f>B41*(C41)^(2-M41)</f>
        <v>207.0420981519772</v>
      </c>
      <c r="O41">
        <f>A41</f>
        <v>80</v>
      </c>
      <c r="P41">
        <f>-LN(N41)/(M41-1)</f>
        <v>5.4004274889142359</v>
      </c>
      <c r="S41">
        <f>B41*(C41)^(1/M41)</f>
        <v>1.7995366813429847E+150</v>
      </c>
      <c r="T41">
        <f>A41</f>
        <v>80</v>
      </c>
      <c r="U41">
        <f t="shared" si="2"/>
        <v>-347.654441745361</v>
      </c>
    </row>
    <row r="42" spans="1:21" x14ac:dyDescent="0.45">
      <c r="A42">
        <v>82</v>
      </c>
      <c r="B42">
        <v>3.7893999999999997E-2</v>
      </c>
      <c r="C42">
        <v>80.672759999999997</v>
      </c>
      <c r="D42">
        <f>LN(B42)</f>
        <v>-3.2729624907719668</v>
      </c>
      <c r="E42">
        <f>-LN(C42/A42)</f>
        <v>1.6318275438383701E-2</v>
      </c>
      <c r="F42">
        <v>82</v>
      </c>
      <c r="G42">
        <f>E42-D42*F42</f>
        <v>268.39924251873964</v>
      </c>
      <c r="I42">
        <v>82</v>
      </c>
      <c r="J42">
        <f t="shared" si="0"/>
        <v>3.3135708952930818</v>
      </c>
      <c r="M42">
        <f t="shared" si="1"/>
        <v>1.2195121951219513E-2</v>
      </c>
      <c r="N42">
        <f>B42*(C42)^(2-M42)</f>
        <v>233.76070820299009</v>
      </c>
      <c r="O42">
        <f>A42</f>
        <v>82</v>
      </c>
      <c r="P42">
        <f>-LN(N42)/(M42-1)</f>
        <v>5.5216349896829069</v>
      </c>
      <c r="S42">
        <f>B42*(C42)^(1/M42)</f>
        <v>8.5148600464953669E+154</v>
      </c>
      <c r="T42">
        <f>A42</f>
        <v>82</v>
      </c>
      <c r="U42">
        <f t="shared" si="2"/>
        <v>-358.27256383829467</v>
      </c>
    </row>
    <row r="43" spans="1:21" x14ac:dyDescent="0.45">
      <c r="A43">
        <v>84</v>
      </c>
      <c r="B43">
        <v>3.7094000000000002E-2</v>
      </c>
      <c r="C43">
        <v>82.722359999999995</v>
      </c>
      <c r="D43">
        <f>LN(B43)</f>
        <v>-3.2943000475150419</v>
      </c>
      <c r="E43">
        <f>-LN(C43/A43)</f>
        <v>1.5326858509509191E-2</v>
      </c>
      <c r="F43">
        <v>84</v>
      </c>
      <c r="G43">
        <f>E43-D43*F43</f>
        <v>276.73653084977303</v>
      </c>
      <c r="I43">
        <v>84</v>
      </c>
      <c r="J43">
        <f t="shared" si="0"/>
        <v>3.3341750704791933</v>
      </c>
      <c r="M43">
        <f t="shared" si="1"/>
        <v>1.1904761904761904E-2</v>
      </c>
      <c r="N43">
        <f>B43*(C43)^(2-M43)</f>
        <v>240.83558402805545</v>
      </c>
      <c r="O43">
        <f>A43</f>
        <v>84</v>
      </c>
      <c r="P43">
        <f>-LN(N43)/(M43-1)</f>
        <v>5.5501881451142392</v>
      </c>
      <c r="S43">
        <f>B43*(C43)^(1/M43)</f>
        <v>4.4630177128972442E+159</v>
      </c>
      <c r="T43">
        <f>A43</f>
        <v>84</v>
      </c>
      <c r="U43">
        <f t="shared" si="2"/>
        <v>-369.13960020195128</v>
      </c>
    </row>
    <row r="44" spans="1:21" x14ac:dyDescent="0.45">
      <c r="A44">
        <v>86</v>
      </c>
      <c r="B44">
        <v>3.4092999999999998E-2</v>
      </c>
      <c r="C44">
        <v>84.813569999999999</v>
      </c>
      <c r="D44">
        <f>LN(B44)</f>
        <v>-3.3786631943575753</v>
      </c>
      <c r="E44">
        <f>-LN(C44/A44)</f>
        <v>1.3891742673152742E-2</v>
      </c>
      <c r="F44">
        <v>86</v>
      </c>
      <c r="G44">
        <f>E44-D44*F44</f>
        <v>290.57892645742464</v>
      </c>
      <c r="I44">
        <v>86</v>
      </c>
      <c r="J44">
        <f t="shared" si="0"/>
        <v>3.4185756053814664</v>
      </c>
      <c r="M44">
        <f t="shared" si="1"/>
        <v>1.1627906976744186E-2</v>
      </c>
      <c r="N44">
        <f>B44*(C44)^(2-M44)</f>
        <v>232.90128836011894</v>
      </c>
      <c r="O44">
        <f>A44</f>
        <v>86</v>
      </c>
      <c r="P44">
        <f>-LN(N44)/(M44-1)</f>
        <v>5.5147395876175205</v>
      </c>
      <c r="S44">
        <f>B44*(C44)^(1/M44)</f>
        <v>2.4026184477725639E+164</v>
      </c>
      <c r="T44">
        <f>A44</f>
        <v>86</v>
      </c>
      <c r="U44">
        <f t="shared" si="2"/>
        <v>-380.13267660243127</v>
      </c>
    </row>
    <row r="45" spans="1:21" x14ac:dyDescent="0.45">
      <c r="A45">
        <v>88</v>
      </c>
      <c r="B45">
        <v>3.7388999999999999E-2</v>
      </c>
      <c r="C45">
        <v>86.705650000000006</v>
      </c>
      <c r="D45">
        <f>LN(B45)</f>
        <v>-3.2863787354697878</v>
      </c>
      <c r="E45">
        <f>-LN(C45/A45)</f>
        <v>1.4817765571634832E-2</v>
      </c>
      <c r="F45">
        <v>88</v>
      </c>
      <c r="G45">
        <f>E45-D45*F45</f>
        <v>289.21614648691298</v>
      </c>
      <c r="I45">
        <v>88</v>
      </c>
      <c r="J45">
        <f t="shared" si="0"/>
        <v>3.3243235228380801</v>
      </c>
      <c r="M45">
        <f t="shared" si="1"/>
        <v>1.1363636363636364E-2</v>
      </c>
      <c r="N45">
        <f>B45*(C45)^(2-M45)</f>
        <v>267.1870349538014</v>
      </c>
      <c r="O45">
        <f>A45</f>
        <v>88</v>
      </c>
      <c r="P45">
        <f>-LN(N45)/(M45-1)</f>
        <v>5.6521782165207899</v>
      </c>
      <c r="S45">
        <f>B45*(C45)^(1/M45)</f>
        <v>1.3210367596807022E+169</v>
      </c>
      <c r="T45">
        <f>A45</f>
        <v>88</v>
      </c>
      <c r="U45">
        <f t="shared" si="2"/>
        <v>-390.87823620330215</v>
      </c>
    </row>
    <row r="46" spans="1:21" x14ac:dyDescent="0.45">
      <c r="A46">
        <v>90</v>
      </c>
      <c r="B46">
        <v>3.8100000000000002E-2</v>
      </c>
      <c r="C46">
        <v>88.693290000000005</v>
      </c>
      <c r="D46">
        <f>LN(B46)</f>
        <v>-3.2675409968494815</v>
      </c>
      <c r="E46">
        <f>-LN(C46/A46)</f>
        <v>1.4625432128741216E-2</v>
      </c>
      <c r="F46">
        <v>90</v>
      </c>
      <c r="G46">
        <f>E46-D46*F46</f>
        <v>294.09331514858206</v>
      </c>
      <c r="I46">
        <v>90</v>
      </c>
      <c r="J46">
        <f t="shared" si="0"/>
        <v>3.3044192713323826</v>
      </c>
      <c r="M46">
        <f t="shared" si="1"/>
        <v>1.1111111111111112E-2</v>
      </c>
      <c r="N46">
        <f>B46*(C46)^(2-M46)</f>
        <v>285.1433679234238</v>
      </c>
      <c r="O46">
        <f>A46</f>
        <v>90</v>
      </c>
      <c r="P46">
        <f>-LN(N46)/(M46-1)</f>
        <v>5.7165088642878583</v>
      </c>
      <c r="S46">
        <f>B46*(C46)^(1/M46)</f>
        <v>7.7820465268136075E+173</v>
      </c>
      <c r="T46">
        <f>A46</f>
        <v>90</v>
      </c>
      <c r="U46">
        <f t="shared" si="2"/>
        <v>-401.80818485795123</v>
      </c>
    </row>
    <row r="47" spans="1:21" x14ac:dyDescent="0.45">
      <c r="A47">
        <v>92</v>
      </c>
      <c r="B47">
        <v>3.7602999999999998E-2</v>
      </c>
      <c r="C47">
        <v>90.702330000000003</v>
      </c>
      <c r="D47">
        <f>LN(B47)</f>
        <v>-3.280671444535078</v>
      </c>
      <c r="E47">
        <f>-LN(C47/A47)</f>
        <v>1.4205531173013028E-2</v>
      </c>
      <c r="F47">
        <v>92</v>
      </c>
      <c r="G47">
        <f>E47-D47*F47</f>
        <v>301.83597842840015</v>
      </c>
      <c r="I47">
        <v>92</v>
      </c>
      <c r="J47">
        <f t="shared" si="0"/>
        <v>3.316878883828573</v>
      </c>
      <c r="M47">
        <f t="shared" si="1"/>
        <v>1.0869565217391304E-2</v>
      </c>
      <c r="N47">
        <f>B47*(C47)^(2-M47)</f>
        <v>294.56484904016583</v>
      </c>
      <c r="O47">
        <f>A47</f>
        <v>92</v>
      </c>
      <c r="P47">
        <f>-LN(N47)/(M47-1)</f>
        <v>5.7479771922866583</v>
      </c>
      <c r="S47">
        <f>B47*(C47)^(1/M47)</f>
        <v>4.7437227754952541E+178</v>
      </c>
      <c r="T47">
        <f>A47</f>
        <v>92</v>
      </c>
      <c r="U47">
        <f t="shared" si="2"/>
        <v>-412.81842051703325</v>
      </c>
    </row>
    <row r="48" spans="1:21" x14ac:dyDescent="0.45">
      <c r="A48">
        <v>94</v>
      </c>
      <c r="B48">
        <v>3.6098999999999999E-2</v>
      </c>
      <c r="C48">
        <v>92.759280000000004</v>
      </c>
      <c r="D48">
        <f>LN(B48)</f>
        <v>-3.3214901148580021</v>
      </c>
      <c r="E48">
        <f>-LN(C48/A48)</f>
        <v>1.3287031879161942E-2</v>
      </c>
      <c r="F48">
        <v>94</v>
      </c>
      <c r="G48">
        <f>E48-D48*F48</f>
        <v>312.23335782853133</v>
      </c>
      <c r="I48">
        <v>94</v>
      </c>
      <c r="J48">
        <f t="shared" si="0"/>
        <v>3.357347933640122</v>
      </c>
      <c r="M48">
        <f t="shared" si="1"/>
        <v>1.0638297872340425E-2</v>
      </c>
      <c r="N48">
        <f>B48*(C48)^(2-M48)</f>
        <v>295.99241059423542</v>
      </c>
      <c r="O48">
        <f>A48</f>
        <v>94</v>
      </c>
      <c r="P48">
        <f>-LN(N48)/(M48-1)</f>
        <v>5.7515201992089811</v>
      </c>
      <c r="S48">
        <f>B48*(C48)^(1/M48)</f>
        <v>3.0838117222111524E+183</v>
      </c>
      <c r="T48">
        <f>A48</f>
        <v>94</v>
      </c>
      <c r="U48">
        <f t="shared" si="2"/>
        <v>-423.93147607698148</v>
      </c>
    </row>
    <row r="49" spans="1:21" x14ac:dyDescent="0.45">
      <c r="A49">
        <v>96</v>
      </c>
      <c r="B49">
        <v>3.4493999999999997E-2</v>
      </c>
      <c r="C49">
        <v>94.801749999999998</v>
      </c>
      <c r="D49">
        <f>LN(B49)</f>
        <v>-3.3669698831129282</v>
      </c>
      <c r="E49">
        <f>-LN(C49/A49)</f>
        <v>1.2560322461630465E-2</v>
      </c>
      <c r="F49">
        <v>96</v>
      </c>
      <c r="G49">
        <f>E49-D49*F49</f>
        <v>323.24166910130276</v>
      </c>
      <c r="I49">
        <v>96</v>
      </c>
      <c r="J49">
        <f t="shared" si="0"/>
        <v>3.402543885276871</v>
      </c>
      <c r="M49">
        <f t="shared" si="1"/>
        <v>1.0416666666666666E-2</v>
      </c>
      <c r="N49">
        <f>B49*(C49)^(2-M49)</f>
        <v>295.6544571536084</v>
      </c>
      <c r="O49">
        <f>A49</f>
        <v>96</v>
      </c>
      <c r="P49">
        <f>-LN(N49)/(M49-1)</f>
        <v>5.7490776231720435</v>
      </c>
      <c r="S49">
        <f>B49*(C49)^(1/M49)</f>
        <v>2.0516986475448721E+188</v>
      </c>
      <c r="T49">
        <f>A49</f>
        <v>96</v>
      </c>
      <c r="U49">
        <f t="shared" si="2"/>
        <v>-435.07623556194051</v>
      </c>
    </row>
    <row r="50" spans="1:21" x14ac:dyDescent="0.45">
      <c r="A50">
        <v>98</v>
      </c>
      <c r="B50">
        <v>3.4713000000000001E-2</v>
      </c>
      <c r="C50">
        <v>96.800139999999999</v>
      </c>
      <c r="D50">
        <f>LN(B50)</f>
        <v>-3.3606410224198271</v>
      </c>
      <c r="E50">
        <f>-LN(C50/A50)</f>
        <v>1.2319038108094725E-2</v>
      </c>
      <c r="F50">
        <v>98</v>
      </c>
      <c r="G50">
        <f>E50-D50*F50</f>
        <v>329.35513923525116</v>
      </c>
      <c r="I50">
        <v>98</v>
      </c>
      <c r="J50">
        <f t="shared" si="0"/>
        <v>3.395413806548981</v>
      </c>
      <c r="M50">
        <f t="shared" si="1"/>
        <v>1.020408163265306E-2</v>
      </c>
      <c r="N50">
        <f>B50*(C50)^(2-M50)</f>
        <v>310.44171821386931</v>
      </c>
      <c r="O50">
        <f>A50</f>
        <v>98</v>
      </c>
      <c r="P50">
        <f>-LN(N50)/(M50-1)</f>
        <v>5.7971507805416493</v>
      </c>
      <c r="S50">
        <f>B50*(C50)^(1/M50)</f>
        <v>1.4333053417830934E+193</v>
      </c>
      <c r="T50">
        <f>A50</f>
        <v>98</v>
      </c>
      <c r="U50">
        <f t="shared" si="2"/>
        <v>-446.19620073831959</v>
      </c>
    </row>
    <row r="51" spans="1:21" x14ac:dyDescent="0.45">
      <c r="A51">
        <v>100</v>
      </c>
      <c r="B51">
        <v>3.5191E-2</v>
      </c>
      <c r="C51">
        <v>98.697609999999997</v>
      </c>
      <c r="D51">
        <f>LN(B51)</f>
        <v>-3.3469649108884361</v>
      </c>
      <c r="E51">
        <f>-LN(C51/A51)</f>
        <v>1.310945463413816E-2</v>
      </c>
      <c r="F51">
        <v>100</v>
      </c>
      <c r="G51">
        <f>E51-D51*F51</f>
        <v>334.70960054347779</v>
      </c>
      <c r="I51">
        <v>100</v>
      </c>
      <c r="J51">
        <f t="shared" si="0"/>
        <v>3.3809050559947251</v>
      </c>
      <c r="M51">
        <f t="shared" si="1"/>
        <v>0.01</v>
      </c>
      <c r="N51">
        <f>B51*(C51)^(2-M51)</f>
        <v>327.4174441955625</v>
      </c>
      <c r="O51">
        <f>A51</f>
        <v>100</v>
      </c>
      <c r="P51">
        <f>-LN(N51)/(M51-1)</f>
        <v>5.8497332772787187</v>
      </c>
      <c r="S51">
        <f>B51*(C51)^(1/M51)</f>
        <v>9.4862644470375525E+197</v>
      </c>
      <c r="T51">
        <f>A51</f>
        <v>100</v>
      </c>
      <c r="U51">
        <f t="shared" si="2"/>
        <v>-457.25566075664238</v>
      </c>
    </row>
    <row r="52" spans="1:21" x14ac:dyDescent="0.45">
      <c r="A52">
        <v>102</v>
      </c>
      <c r="B52">
        <v>3.3811000000000001E-2</v>
      </c>
      <c r="C52">
        <v>100.82114</v>
      </c>
      <c r="D52">
        <f>LN(B52)</f>
        <v>-3.3869690856515242</v>
      </c>
      <c r="E52">
        <f>-LN(C52/A52)</f>
        <v>1.1624757413411606E-2</v>
      </c>
      <c r="F52">
        <v>102</v>
      </c>
      <c r="G52">
        <f>E52-D52*F52</f>
        <v>345.4824714938689</v>
      </c>
      <c r="I52">
        <v>102</v>
      </c>
      <c r="J52">
        <f t="shared" si="0"/>
        <v>3.4206185296422662</v>
      </c>
      <c r="M52">
        <f t="shared" si="1"/>
        <v>9.8039215686274508E-3</v>
      </c>
      <c r="N52">
        <f>B52*(C52)^(2-M52)</f>
        <v>328.48728258449677</v>
      </c>
      <c r="O52">
        <f>A52</f>
        <v>102</v>
      </c>
      <c r="P52">
        <f>-LN(N52)/(M52-1)</f>
        <v>5.8518693921319711</v>
      </c>
      <c r="S52">
        <f>B52*(C52)^(1/M52)</f>
        <v>7.7861290866485016E+202</v>
      </c>
      <c r="T52">
        <f>A52</f>
        <v>102</v>
      </c>
      <c r="U52">
        <f t="shared" si="2"/>
        <v>-468.60107513087729</v>
      </c>
    </row>
    <row r="53" spans="1:21" x14ac:dyDescent="0.45">
      <c r="A53">
        <v>104</v>
      </c>
      <c r="B53">
        <v>3.2543000000000002E-2</v>
      </c>
      <c r="C53">
        <v>102.87128</v>
      </c>
      <c r="D53">
        <f>LN(B53)</f>
        <v>-3.425192987218376</v>
      </c>
      <c r="E53">
        <f>-LN(C53/A53)</f>
        <v>1.0912401186762774E-2</v>
      </c>
      <c r="F53">
        <v>104</v>
      </c>
      <c r="G53">
        <f>E53-D53*F53</f>
        <v>356.23098307189787</v>
      </c>
      <c r="I53">
        <v>104</v>
      </c>
      <c r="J53">
        <f t="shared" si="0"/>
        <v>3.4585532337077463</v>
      </c>
      <c r="M53">
        <f t="shared" si="1"/>
        <v>9.6153846153846159E-3</v>
      </c>
      <c r="N53">
        <f>B53*(C53)^(2-M53)</f>
        <v>329.37974683198718</v>
      </c>
      <c r="O53">
        <f>A53</f>
        <v>104</v>
      </c>
      <c r="P53">
        <f>-LN(N53)/(M53-1)</f>
        <v>5.8534949359795467</v>
      </c>
      <c r="S53">
        <f>B53*(C53)^(1/M53)</f>
        <v>6.1808546222189896E+207</v>
      </c>
      <c r="T53">
        <f>A53</f>
        <v>104</v>
      </c>
      <c r="U53">
        <f t="shared" si="2"/>
        <v>-479.91359296849845</v>
      </c>
    </row>
    <row r="54" spans="1:21" x14ac:dyDescent="0.45">
      <c r="A54">
        <v>106</v>
      </c>
      <c r="B54">
        <v>3.2330999999999999E-2</v>
      </c>
      <c r="C54">
        <v>104.79698</v>
      </c>
      <c r="D54">
        <f>LN(B54)</f>
        <v>-3.4317287566993326</v>
      </c>
      <c r="E54">
        <f>-LN(C54/A54)</f>
        <v>1.1414139434230237E-2</v>
      </c>
      <c r="F54">
        <v>106</v>
      </c>
      <c r="G54">
        <f>E54-D54*F54</f>
        <v>363.77466234956347</v>
      </c>
      <c r="I54">
        <v>106</v>
      </c>
      <c r="J54">
        <f t="shared" si="0"/>
        <v>3.4645205938053665</v>
      </c>
      <c r="M54">
        <f t="shared" si="1"/>
        <v>9.433962264150943E-3</v>
      </c>
      <c r="N54">
        <f>B54*(C54)^(2-M54)</f>
        <v>339.82613690707024</v>
      </c>
      <c r="O54">
        <f>A54</f>
        <v>106</v>
      </c>
      <c r="P54">
        <f>-LN(N54)/(M54-1)</f>
        <v>5.8839430212085171</v>
      </c>
      <c r="S54">
        <f>B54*(C54)^(1/M54)</f>
        <v>4.6407534030933725E+212</v>
      </c>
      <c r="T54">
        <f>A54</f>
        <v>106</v>
      </c>
      <c r="U54">
        <f t="shared" si="2"/>
        <v>-491.12815003567715</v>
      </c>
    </row>
    <row r="55" spans="1:21" x14ac:dyDescent="0.45">
      <c r="A55">
        <v>108</v>
      </c>
      <c r="B55">
        <v>3.2127999999999997E-2</v>
      </c>
      <c r="C55">
        <v>106.79977</v>
      </c>
      <c r="D55">
        <f>LN(B55)</f>
        <v>-3.4380273549128733</v>
      </c>
      <c r="E55">
        <f>-LN(C55/A55)</f>
        <v>1.1175454158496658E-2</v>
      </c>
      <c r="F55">
        <v>108</v>
      </c>
      <c r="G55">
        <f>E55-D55*F55</f>
        <v>371.31812978474881</v>
      </c>
      <c r="I55">
        <v>108</v>
      </c>
      <c r="J55">
        <f t="shared" si="0"/>
        <v>3.4702628951845682</v>
      </c>
      <c r="M55">
        <f t="shared" si="1"/>
        <v>9.2592592592592587E-3</v>
      </c>
      <c r="N55">
        <f>B55*(C55)^(2-M55)</f>
        <v>350.94678438331715</v>
      </c>
      <c r="O55">
        <f>A55</f>
        <v>108</v>
      </c>
      <c r="P55">
        <f>-LN(N55)/(M55-1)</f>
        <v>5.9154068865143925</v>
      </c>
      <c r="S55">
        <f>B55*(C55)^(1/M55)</f>
        <v>3.9127128059228609E+217</v>
      </c>
      <c r="T55">
        <f>A55</f>
        <v>108</v>
      </c>
      <c r="U55">
        <f t="shared" si="2"/>
        <v>-502.4569143707987</v>
      </c>
    </row>
    <row r="56" spans="1:21" x14ac:dyDescent="0.45">
      <c r="A56">
        <v>110</v>
      </c>
      <c r="B56">
        <v>3.2832E-2</v>
      </c>
      <c r="C56">
        <v>108.72161</v>
      </c>
      <c r="D56">
        <f>LN(B56)</f>
        <v>-3.4163516294338327</v>
      </c>
      <c r="E56">
        <f>-LN(C56/A56)</f>
        <v>1.168978737632036E-2</v>
      </c>
      <c r="F56">
        <v>110</v>
      </c>
      <c r="G56">
        <f>E56-D56*F56</f>
        <v>375.81036902509794</v>
      </c>
      <c r="I56">
        <v>110</v>
      </c>
      <c r="J56">
        <f t="shared" si="0"/>
        <v>3.4478015506889719</v>
      </c>
      <c r="M56">
        <f t="shared" si="1"/>
        <v>9.0909090909090905E-3</v>
      </c>
      <c r="N56">
        <f>B56*(C56)^(2-M56)</f>
        <v>371.892248782043</v>
      </c>
      <c r="O56">
        <f>A56</f>
        <v>110</v>
      </c>
      <c r="P56">
        <f>-LN(N56)/(M56-1)</f>
        <v>5.9729032792238828</v>
      </c>
      <c r="S56">
        <f>B56*(C56)^(1/M56)</f>
        <v>3.2437217267110832E+222</v>
      </c>
      <c r="T56">
        <f>A56</f>
        <v>110</v>
      </c>
      <c r="U56">
        <f t="shared" si="2"/>
        <v>-513.73201215683844</v>
      </c>
    </row>
    <row r="57" spans="1:21" x14ac:dyDescent="0.45">
      <c r="A57">
        <v>112</v>
      </c>
      <c r="B57">
        <v>3.4534000000000002E-2</v>
      </c>
      <c r="C57">
        <v>110.72941</v>
      </c>
      <c r="D57">
        <f>LN(B57)</f>
        <v>-3.3658109329918986</v>
      </c>
      <c r="E57">
        <f>-LN(C57/A57)</f>
        <v>1.1409393875259631E-2</v>
      </c>
      <c r="F57">
        <v>112</v>
      </c>
      <c r="G57">
        <f>E57-D57*F57</f>
        <v>376.98223388896793</v>
      </c>
      <c r="I57">
        <v>112</v>
      </c>
      <c r="J57">
        <f t="shared" si="0"/>
        <v>3.3962363413420533</v>
      </c>
      <c r="M57">
        <f t="shared" si="1"/>
        <v>8.9285714285714281E-3</v>
      </c>
      <c r="N57">
        <f>B57*(C57)^(2-M57)</f>
        <v>405.9948347491021</v>
      </c>
      <c r="O57">
        <f>A57</f>
        <v>112</v>
      </c>
      <c r="P57">
        <f>-LN(N57)/(M57-1)</f>
        <v>6.0604516123381131</v>
      </c>
      <c r="S57">
        <f>B57*(C57)^(1/M57)</f>
        <v>3.1311314610415249E+227</v>
      </c>
      <c r="T57">
        <f>A57</f>
        <v>112</v>
      </c>
      <c r="U57">
        <f t="shared" si="2"/>
        <v>-525.12163002290413</v>
      </c>
    </row>
    <row r="58" spans="1:21" x14ac:dyDescent="0.45">
      <c r="A58">
        <v>114</v>
      </c>
      <c r="B58">
        <v>3.0325999999999999E-2</v>
      </c>
      <c r="C58">
        <v>112.84931</v>
      </c>
      <c r="D58">
        <f>LN(B58)</f>
        <v>-3.4957498486033898</v>
      </c>
      <c r="E58">
        <f>-LN(C58/A58)</f>
        <v>1.0145059460675543E-2</v>
      </c>
      <c r="F58">
        <v>114</v>
      </c>
      <c r="G58">
        <f>E58-D58*F58</f>
        <v>398.52562780024709</v>
      </c>
      <c r="I58">
        <v>114</v>
      </c>
      <c r="J58">
        <f t="shared" si="0"/>
        <v>3.5267754672588238</v>
      </c>
      <c r="M58">
        <f t="shared" si="1"/>
        <v>8.771929824561403E-3</v>
      </c>
      <c r="N58">
        <f>B58*(C58)^(2-M58)</f>
        <v>370.51736791069374</v>
      </c>
      <c r="O58">
        <f>A58</f>
        <v>114</v>
      </c>
      <c r="P58">
        <f>-LN(N58)/(M58-1)</f>
        <v>5.9672445712140769</v>
      </c>
      <c r="S58">
        <f>B58*(C58)^(1/M58)</f>
        <v>2.928806245407862E+232</v>
      </c>
      <c r="T58">
        <f>A58</f>
        <v>114</v>
      </c>
      <c r="U58">
        <f t="shared" si="2"/>
        <v>-536.72291342553547</v>
      </c>
    </row>
    <row r="59" spans="1:21" x14ac:dyDescent="0.45">
      <c r="A59">
        <v>116</v>
      </c>
      <c r="B59">
        <v>3.2908E-2</v>
      </c>
      <c r="C59">
        <v>114.67676</v>
      </c>
      <c r="D59">
        <f>LN(B59)</f>
        <v>-3.4140394896754533</v>
      </c>
      <c r="E59">
        <f>-LN(C59/A59)</f>
        <v>1.1472803019081521E-2</v>
      </c>
      <c r="F59">
        <v>116</v>
      </c>
      <c r="G59">
        <f>E59-D59*F59</f>
        <v>396.04005360537167</v>
      </c>
      <c r="I59">
        <v>116</v>
      </c>
      <c r="J59">
        <f t="shared" si="0"/>
        <v>3.4438265530901884</v>
      </c>
      <c r="M59">
        <f t="shared" si="1"/>
        <v>8.6206896551724137E-3</v>
      </c>
      <c r="N59">
        <f>B59*(C59)^(2-M59)</f>
        <v>415.43034721915103</v>
      </c>
      <c r="O59">
        <f>A59</f>
        <v>116</v>
      </c>
      <c r="P59">
        <f>-LN(N59)/(M59-1)</f>
        <v>6.0817437899635651</v>
      </c>
      <c r="S59">
        <f>B59*(C59)^(1/M59)</f>
        <v>2.6088525505466575E+237</v>
      </c>
      <c r="T59">
        <f>A59</f>
        <v>116</v>
      </c>
      <c r="U59">
        <f t="shared" si="2"/>
        <v>-547.99066909883425</v>
      </c>
    </row>
    <row r="60" spans="1:21" x14ac:dyDescent="0.45">
      <c r="A60">
        <v>118</v>
      </c>
      <c r="B60">
        <v>3.2065999999999997E-2</v>
      </c>
      <c r="C60">
        <v>116.66615</v>
      </c>
      <c r="D60">
        <f>LN(B60)</f>
        <v>-3.4399590002154916</v>
      </c>
      <c r="E60">
        <f>-LN(C60/A60)</f>
        <v>1.136818723154975E-2</v>
      </c>
      <c r="F60">
        <v>118</v>
      </c>
      <c r="G60">
        <f>E60-D60*F60</f>
        <v>405.92653021265954</v>
      </c>
      <c r="I60">
        <v>118</v>
      </c>
      <c r="J60">
        <f t="shared" si="0"/>
        <v>3.4694575231851243</v>
      </c>
      <c r="M60">
        <f t="shared" si="1"/>
        <v>8.4745762711864406E-3</v>
      </c>
      <c r="N60">
        <f>B60*(C60)^(2-M60)</f>
        <v>419.19687743268844</v>
      </c>
      <c r="O60">
        <f>A60</f>
        <v>118</v>
      </c>
      <c r="P60">
        <f>-LN(N60)/(M60-1)</f>
        <v>6.0899504335434953</v>
      </c>
      <c r="S60">
        <f>B60*(C60)^(1/M60)</f>
        <v>2.5441283311779754E+242</v>
      </c>
      <c r="T60">
        <f>A60</f>
        <v>118</v>
      </c>
      <c r="U60">
        <f t="shared" si="2"/>
        <v>-559.49406148347305</v>
      </c>
    </row>
    <row r="61" spans="1:21" x14ac:dyDescent="0.45">
      <c r="A61">
        <v>120</v>
      </c>
      <c r="B61">
        <v>3.1609999999999999E-2</v>
      </c>
      <c r="C61">
        <v>118.72324</v>
      </c>
      <c r="D61">
        <f>LN(B61)</f>
        <v>-3.4542817527546106</v>
      </c>
      <c r="E61">
        <f>-LN(C61/A61)</f>
        <v>1.0696672630249753E-2</v>
      </c>
      <c r="F61">
        <v>120</v>
      </c>
      <c r="G61">
        <f>E61-D61*F61</f>
        <v>414.52450700318354</v>
      </c>
      <c r="I61">
        <v>120</v>
      </c>
      <c r="J61">
        <f t="shared" si="0"/>
        <v>3.4833992185141476</v>
      </c>
      <c r="M61">
        <f t="shared" si="1"/>
        <v>8.3333333333333332E-3</v>
      </c>
      <c r="N61">
        <f>B61*(C61)^(2-M61)</f>
        <v>428.16205708449405</v>
      </c>
      <c r="O61">
        <f>A61</f>
        <v>120</v>
      </c>
      <c r="P61">
        <f>-LN(N61)/(M61-1)</f>
        <v>6.1104219448380341</v>
      </c>
      <c r="S61">
        <f>B61*(C61)^(1/M61)</f>
        <v>2.7804386302769504E+247</v>
      </c>
      <c r="T61">
        <f>A61</f>
        <v>120</v>
      </c>
      <c r="U61">
        <f t="shared" si="2"/>
        <v>-571.09495563555777</v>
      </c>
    </row>
    <row r="62" spans="1:21" x14ac:dyDescent="0.45">
      <c r="A62">
        <v>122</v>
      </c>
      <c r="B62">
        <v>3.3110000000000001E-2</v>
      </c>
      <c r="C62">
        <v>120.69735</v>
      </c>
      <c r="D62">
        <f>LN(B62)</f>
        <v>-3.4079199274229821</v>
      </c>
      <c r="E62">
        <f>-LN(C62/A62)</f>
        <v>1.0734872131768585E-2</v>
      </c>
      <c r="F62">
        <v>122</v>
      </c>
      <c r="G62">
        <f>E62-D62*F62</f>
        <v>415.77696601773556</v>
      </c>
      <c r="I62">
        <v>122</v>
      </c>
      <c r="J62">
        <f t="shared" si="0"/>
        <v>3.4361732728738477</v>
      </c>
      <c r="M62">
        <f t="shared" si="1"/>
        <v>8.1967213114754103E-3</v>
      </c>
      <c r="N62">
        <f>B62*(C62)^(2-M62)</f>
        <v>463.75814952039065</v>
      </c>
      <c r="O62">
        <f>A62</f>
        <v>122</v>
      </c>
      <c r="P62">
        <f>-LN(N62)/(M62-1)</f>
        <v>6.1901017255913873</v>
      </c>
      <c r="S62">
        <f>B62*(C62)^(1/M62)</f>
        <v>3.0696074760457626E+252</v>
      </c>
      <c r="T62">
        <f>A62</f>
        <v>122</v>
      </c>
      <c r="U62">
        <f t="shared" si="2"/>
        <v>-582.62931458800847</v>
      </c>
    </row>
    <row r="63" spans="1:21" x14ac:dyDescent="0.45">
      <c r="A63">
        <v>124</v>
      </c>
      <c r="B63">
        <v>3.3543000000000003E-2</v>
      </c>
      <c r="C63">
        <v>122.62944</v>
      </c>
      <c r="D63">
        <f>LN(B63)</f>
        <v>-3.3949270811487962</v>
      </c>
      <c r="E63">
        <f>-LN(C63/A63)</f>
        <v>1.1114440423931391E-2</v>
      </c>
      <c r="F63">
        <v>124</v>
      </c>
      <c r="G63">
        <f>E63-D63*F63</f>
        <v>420.98207250287464</v>
      </c>
      <c r="I63">
        <v>124</v>
      </c>
      <c r="J63">
        <f t="shared" si="0"/>
        <v>3.422618475633127</v>
      </c>
      <c r="M63">
        <f t="shared" si="1"/>
        <v>8.0645161290322578E-3</v>
      </c>
      <c r="N63">
        <f>B63*(C63)^(2-M63)</f>
        <v>485.2302707747038</v>
      </c>
      <c r="O63">
        <f>A63</f>
        <v>124</v>
      </c>
      <c r="P63">
        <f>-LN(N63)/(M63-1)</f>
        <v>6.2349050557502643</v>
      </c>
      <c r="S63">
        <f>B63*(C63)^(1/M63)</f>
        <v>3.2460132201608868E+257</v>
      </c>
      <c r="T63">
        <f>A63</f>
        <v>124</v>
      </c>
      <c r="U63">
        <f t="shared" si="2"/>
        <v>-594.16630022024935</v>
      </c>
    </row>
    <row r="64" spans="1:21" x14ac:dyDescent="0.45">
      <c r="A64">
        <v>126</v>
      </c>
      <c r="B64">
        <v>3.4435E-2</v>
      </c>
      <c r="C64">
        <v>124.58535000000001</v>
      </c>
      <c r="D64">
        <f>LN(B64)</f>
        <v>-3.3686817899854753</v>
      </c>
      <c r="E64">
        <f>-LN(C64/A64)</f>
        <v>1.1290883754734396E-2</v>
      </c>
      <c r="F64">
        <v>126</v>
      </c>
      <c r="G64">
        <f>E64-D64*F64</f>
        <v>424.46519642192459</v>
      </c>
      <c r="I64">
        <v>126</v>
      </c>
      <c r="J64">
        <f t="shared" si="0"/>
        <v>3.3957215713753968</v>
      </c>
      <c r="M64">
        <f t="shared" si="1"/>
        <v>7.9365079365079361E-3</v>
      </c>
      <c r="N64">
        <f>B64*(C64)^(2-M64)</f>
        <v>514.40283123217307</v>
      </c>
      <c r="O64">
        <f>A64</f>
        <v>126</v>
      </c>
      <c r="P64">
        <f>-LN(N64)/(M64-1)</f>
        <v>6.2929507302737031</v>
      </c>
      <c r="S64">
        <f>B64*(C64)^(1/M64)</f>
        <v>3.6799264602897748E+262</v>
      </c>
      <c r="T64">
        <f>A64</f>
        <v>126</v>
      </c>
      <c r="U64">
        <f t="shared" si="2"/>
        <v>-605.75778131490449</v>
      </c>
    </row>
    <row r="65" spans="1:21" x14ac:dyDescent="0.45">
      <c r="A65">
        <v>128</v>
      </c>
      <c r="B65">
        <v>3.2336999999999998E-2</v>
      </c>
      <c r="C65">
        <v>126.61846</v>
      </c>
      <c r="D65">
        <f>LN(B65)</f>
        <v>-3.431543193514536</v>
      </c>
      <c r="E65">
        <f>-LN(C65/A65)</f>
        <v>1.0851951253211064E-2</v>
      </c>
      <c r="F65">
        <v>128</v>
      </c>
      <c r="G65">
        <f>E65-D65*F65</f>
        <v>439.24838072111379</v>
      </c>
      <c r="I65">
        <v>128</v>
      </c>
      <c r="J65">
        <f t="shared" si="0"/>
        <v>3.458648667095384</v>
      </c>
      <c r="M65">
        <f t="shared" si="1"/>
        <v>7.8125E-3</v>
      </c>
      <c r="N65">
        <f>B65*(C65)^(2-M65)</f>
        <v>499.19246672716099</v>
      </c>
      <c r="O65">
        <f>A65</f>
        <v>128</v>
      </c>
      <c r="P65">
        <f>-LN(N65)/(M65-1)</f>
        <v>6.2619129209454547</v>
      </c>
      <c r="S65">
        <f>B65*(C65)^(1/M65)</f>
        <v>4.2591133225697487E+267</v>
      </c>
      <c r="T65">
        <f>A65</f>
        <v>128</v>
      </c>
      <c r="U65">
        <f t="shared" si="2"/>
        <v>-617.47623104679644</v>
      </c>
    </row>
    <row r="66" spans="1:21" x14ac:dyDescent="0.45">
      <c r="A66">
        <v>130</v>
      </c>
      <c r="B66">
        <v>3.4380000000000001E-2</v>
      </c>
      <c r="C66">
        <v>128.47821999999999</v>
      </c>
      <c r="D66">
        <f>LN(B66)</f>
        <v>-3.3702802790274338</v>
      </c>
      <c r="E66">
        <f>-LN(C66/A66)</f>
        <v>1.1775054649491178E-2</v>
      </c>
      <c r="F66">
        <v>130</v>
      </c>
      <c r="G66">
        <f>E66-D66*F66</f>
        <v>438.14821132821589</v>
      </c>
      <c r="I66">
        <v>130</v>
      </c>
      <c r="J66">
        <f t="shared" si="0"/>
        <v>3.3964977622342318</v>
      </c>
      <c r="M66">
        <f t="shared" si="1"/>
        <v>7.6923076923076927E-3</v>
      </c>
      <c r="N66">
        <f>B66*(C66)^(2-M66)</f>
        <v>546.69251645611826</v>
      </c>
      <c r="O66">
        <f>A66</f>
        <v>130</v>
      </c>
      <c r="P66">
        <f>-LN(N66)/(M66-1)</f>
        <v>6.3527538545752797</v>
      </c>
      <c r="S66">
        <f>B66*(C66)^(1/M66)</f>
        <v>4.8321711561024854E+272</v>
      </c>
      <c r="T66">
        <f>A66</f>
        <v>130</v>
      </c>
      <c r="U66">
        <f t="shared" si="2"/>
        <v>-629.02904966358722</v>
      </c>
    </row>
    <row r="67" spans="1:21" x14ac:dyDescent="0.45">
      <c r="A67">
        <v>132</v>
      </c>
      <c r="B67">
        <v>3.3745999999999998E-2</v>
      </c>
      <c r="C67">
        <v>130.60307</v>
      </c>
      <c r="D67">
        <f>LN(B67)</f>
        <v>-3.3888933872059912</v>
      </c>
      <c r="E67">
        <f>-LN(C67/A67)</f>
        <v>1.0639199129051731E-2</v>
      </c>
      <c r="F67">
        <v>132</v>
      </c>
      <c r="G67">
        <f>E67-D67*F67</f>
        <v>447.34456631031992</v>
      </c>
      <c r="I67">
        <v>132</v>
      </c>
      <c r="J67">
        <f t="shared" ref="J67:J130" si="3">G67/(I67-1)</f>
        <v>3.41484401763603</v>
      </c>
      <c r="M67">
        <f t="shared" ref="M67:M130" si="4">1/I67</f>
        <v>7.575757575757576E-3</v>
      </c>
      <c r="N67">
        <f>B67*(C67)^(2-M67)</f>
        <v>554.75231566080538</v>
      </c>
      <c r="O67">
        <f>A67</f>
        <v>132</v>
      </c>
      <c r="P67">
        <f>-LN(N67)/(M67-1)</f>
        <v>6.3667547263975885</v>
      </c>
      <c r="S67">
        <f>B67*(C67)^(1/M67)</f>
        <v>6.8244745548675839E+277</v>
      </c>
      <c r="T67">
        <f>A67</f>
        <v>132</v>
      </c>
      <c r="U67">
        <f t="shared" ref="U67:U130" si="5">(LN(S67))/(1/N67-1)</f>
        <v>-640.89186179472688</v>
      </c>
    </row>
    <row r="68" spans="1:21" x14ac:dyDescent="0.45">
      <c r="A68">
        <v>134</v>
      </c>
      <c r="B68">
        <v>3.3790000000000001E-2</v>
      </c>
      <c r="C68">
        <v>132.56352999999999</v>
      </c>
      <c r="D68">
        <f>LN(B68)</f>
        <v>-3.3875903782559385</v>
      </c>
      <c r="E68">
        <f>-LN(C68/A68)</f>
        <v>1.0777797736346862E-2</v>
      </c>
      <c r="F68">
        <v>134</v>
      </c>
      <c r="G68">
        <f>E68-D68*F68</f>
        <v>453.94788848403209</v>
      </c>
      <c r="I68">
        <v>134</v>
      </c>
      <c r="J68">
        <f t="shared" si="3"/>
        <v>3.413142018676933</v>
      </c>
      <c r="M68">
        <f t="shared" si="4"/>
        <v>7.462686567164179E-3</v>
      </c>
      <c r="N68">
        <f>B68*(C68)^(2-M68)</f>
        <v>572.52878532975365</v>
      </c>
      <c r="O68">
        <f>A68</f>
        <v>134</v>
      </c>
      <c r="P68">
        <f>-LN(N68)/(M68-1)</f>
        <v>6.3978078489097223</v>
      </c>
      <c r="S68">
        <f>B68*(C68)^(1/M68)</f>
        <v>8.5824695135132682E+282</v>
      </c>
      <c r="T68">
        <f>A68</f>
        <v>134</v>
      </c>
      <c r="U68">
        <f t="shared" si="5"/>
        <v>-652.61860576778861</v>
      </c>
    </row>
    <row r="69" spans="1:21" x14ac:dyDescent="0.45">
      <c r="A69">
        <v>136</v>
      </c>
      <c r="B69">
        <v>3.2397000000000002E-2</v>
      </c>
      <c r="C69">
        <v>134.62871999999999</v>
      </c>
      <c r="D69">
        <f>LN(B69)</f>
        <v>-3.4296894530634048</v>
      </c>
      <c r="E69">
        <f>-LN(C69/A69)</f>
        <v>1.0134118329287052E-2</v>
      </c>
      <c r="F69">
        <v>136</v>
      </c>
      <c r="G69">
        <f>E69-D69*F69</f>
        <v>466.44789973495233</v>
      </c>
      <c r="I69">
        <v>136</v>
      </c>
      <c r="J69">
        <f t="shared" si="3"/>
        <v>3.4551696276663137</v>
      </c>
      <c r="M69">
        <f t="shared" si="4"/>
        <v>7.3529411764705881E-3</v>
      </c>
      <c r="N69">
        <f>B69*(C69)^(2-M69)</f>
        <v>566.40203482479524</v>
      </c>
      <c r="O69">
        <f>A69</f>
        <v>136</v>
      </c>
      <c r="P69">
        <f>-LN(N69)/(M69-1)</f>
        <v>6.3862619433378542</v>
      </c>
      <c r="S69">
        <f>B69*(C69)^(1/M69)</f>
        <v>1.1836798843657423E+288</v>
      </c>
      <c r="T69">
        <f>A69</f>
        <v>136</v>
      </c>
      <c r="U69">
        <f t="shared" si="5"/>
        <v>-664.48630567428006</v>
      </c>
    </row>
    <row r="70" spans="1:21" x14ac:dyDescent="0.45">
      <c r="A70">
        <v>138</v>
      </c>
      <c r="B70">
        <v>3.3908000000000001E-2</v>
      </c>
      <c r="C70">
        <v>136.59565000000001</v>
      </c>
      <c r="D70">
        <f>LN(B70)</f>
        <v>-3.384104304235978</v>
      </c>
      <c r="E70">
        <f>-LN(C70/A70)</f>
        <v>1.0228583329914094E-2</v>
      </c>
      <c r="F70">
        <v>138</v>
      </c>
      <c r="G70">
        <f>E70-D70*F70</f>
        <v>467.0166225678949</v>
      </c>
      <c r="I70">
        <v>138</v>
      </c>
      <c r="J70">
        <f t="shared" si="3"/>
        <v>3.4088804566999626</v>
      </c>
      <c r="M70">
        <f t="shared" si="4"/>
        <v>7.246376811594203E-3</v>
      </c>
      <c r="N70">
        <f>B70*(C70)^(2-M70)</f>
        <v>610.52258231688268</v>
      </c>
      <c r="O70">
        <f>A70</f>
        <v>138</v>
      </c>
      <c r="P70">
        <f>-LN(N70)/(M70-1)</f>
        <v>6.4611351023207293</v>
      </c>
      <c r="S70">
        <f>B70*(C70)^(1/M70)</f>
        <v>1.6618434540224577E+293</v>
      </c>
      <c r="T70">
        <f>A70</f>
        <v>138</v>
      </c>
      <c r="U70">
        <f t="shared" si="5"/>
        <v>-676.27305514648538</v>
      </c>
    </row>
    <row r="71" spans="1:21" x14ac:dyDescent="0.45">
      <c r="A71">
        <v>140</v>
      </c>
      <c r="B71">
        <v>3.2314000000000002E-2</v>
      </c>
      <c r="C71">
        <v>138.63825</v>
      </c>
      <c r="D71">
        <f>LN(B71)</f>
        <v>-3.4322547061274982</v>
      </c>
      <c r="E71">
        <f>-LN(C71/A71)</f>
        <v>9.7743999013542009E-3</v>
      </c>
      <c r="F71">
        <v>140</v>
      </c>
      <c r="G71">
        <f>E71-D71*F71</f>
        <v>480.5254332577511</v>
      </c>
      <c r="I71">
        <v>140</v>
      </c>
      <c r="J71">
        <f t="shared" si="3"/>
        <v>3.4570175054514469</v>
      </c>
      <c r="M71">
        <f t="shared" si="4"/>
        <v>7.1428571428571426E-3</v>
      </c>
      <c r="N71">
        <f>B71*(C71)^(2-M71)</f>
        <v>599.59457024265328</v>
      </c>
      <c r="O71">
        <f>A71</f>
        <v>140</v>
      </c>
      <c r="P71">
        <f>-LN(N71)/(M71-1)</f>
        <v>6.4422699242997723</v>
      </c>
      <c r="S71">
        <f>B71*(C71)^(1/M71)</f>
        <v>2.3605880477153831E+298</v>
      </c>
      <c r="T71">
        <f>A71</f>
        <v>140</v>
      </c>
      <c r="U71">
        <f t="shared" si="5"/>
        <v>-688.17700569384681</v>
      </c>
    </row>
    <row r="72" spans="1:21" x14ac:dyDescent="0.45">
      <c r="A72">
        <v>142</v>
      </c>
      <c r="B72">
        <v>3.2115999999999999E-2</v>
      </c>
      <c r="C72">
        <v>140.61837</v>
      </c>
      <c r="D72">
        <f>LN(B72)</f>
        <v>-3.4384009306596997</v>
      </c>
      <c r="E72">
        <f>-LN(C72/A72)</f>
        <v>9.77743242068186E-3</v>
      </c>
      <c r="F72">
        <v>142</v>
      </c>
      <c r="G72">
        <f>E72-D72*F72</f>
        <v>488.26270958609803</v>
      </c>
      <c r="I72">
        <v>142</v>
      </c>
      <c r="J72">
        <f t="shared" si="3"/>
        <v>3.462856096355305</v>
      </c>
      <c r="M72">
        <f t="shared" si="4"/>
        <v>7.0422535211267607E-3</v>
      </c>
      <c r="N72">
        <f>B72*(C72)^(2-M72)</f>
        <v>613.30783292193064</v>
      </c>
      <c r="O72">
        <f>A72</f>
        <v>142</v>
      </c>
      <c r="P72">
        <f>-LN(N72)/(M72-1)</f>
        <v>6.4643908636342307</v>
      </c>
      <c r="S72">
        <f>B72*(C72)^(1/M72)</f>
        <v>3.3782663637779223E+303</v>
      </c>
      <c r="T72">
        <f>A72</f>
        <v>142</v>
      </c>
      <c r="U72">
        <f t="shared" si="5"/>
        <v>-700.04206623562141</v>
      </c>
    </row>
    <row r="73" spans="1:21" x14ac:dyDescent="0.45">
      <c r="A73">
        <v>144</v>
      </c>
      <c r="B73">
        <v>3.0818000000000002E-2</v>
      </c>
      <c r="C73">
        <v>142.63433000000001</v>
      </c>
      <c r="D73">
        <f>LN(B73)</f>
        <v>-3.4796563441224753</v>
      </c>
      <c r="E73">
        <f>-LN(C73/A73)</f>
        <v>9.5290772318239163E-3</v>
      </c>
      <c r="F73">
        <v>144</v>
      </c>
      <c r="G73">
        <f>E73-D73*F73</f>
        <v>501.08004263086826</v>
      </c>
      <c r="I73">
        <v>144</v>
      </c>
      <c r="J73">
        <f t="shared" si="3"/>
        <v>3.5040562421739039</v>
      </c>
      <c r="M73">
        <f t="shared" si="4"/>
        <v>6.9444444444444441E-3</v>
      </c>
      <c r="N73">
        <f>B73*(C73)^(2-M73)</f>
        <v>605.7489839512499</v>
      </c>
      <c r="O73">
        <f>A73</f>
        <v>144</v>
      </c>
      <c r="P73">
        <f>-LN(N73)/(M73-1)</f>
        <v>6.4512661416723223</v>
      </c>
      <c r="S73" t="e">
        <f>B73*(C73)^(1/M73)</f>
        <v>#NUM!</v>
      </c>
      <c r="T73">
        <f>A73</f>
        <v>144</v>
      </c>
      <c r="U73" t="e">
        <f t="shared" si="5"/>
        <v>#NUM!</v>
      </c>
    </row>
    <row r="74" spans="1:21" x14ac:dyDescent="0.45">
      <c r="A74">
        <v>146</v>
      </c>
      <c r="B74">
        <v>3.1133000000000001E-2</v>
      </c>
      <c r="C74">
        <v>144.63327000000001</v>
      </c>
      <c r="D74">
        <f>LN(B74)</f>
        <v>-3.4694869291108819</v>
      </c>
      <c r="E74">
        <f>-LN(C74/A74)</f>
        <v>9.4052554611514412E-3</v>
      </c>
      <c r="F74">
        <v>146</v>
      </c>
      <c r="G74">
        <f>E74-D74*F74</f>
        <v>506.5544969056499</v>
      </c>
      <c r="I74">
        <v>146</v>
      </c>
      <c r="J74">
        <f t="shared" si="3"/>
        <v>3.4934792890044819</v>
      </c>
      <c r="M74">
        <f t="shared" si="4"/>
        <v>6.8493150684931503E-3</v>
      </c>
      <c r="N74">
        <f>B74*(C74)^(2-M74)</f>
        <v>629.44969081402428</v>
      </c>
      <c r="O74">
        <f>A74</f>
        <v>146</v>
      </c>
      <c r="P74">
        <f>-LN(N74)/(M74-1)</f>
        <v>6.4892931443292561</v>
      </c>
      <c r="S74" t="e">
        <f>B74*(C74)^(1/M74)</f>
        <v>#NUM!</v>
      </c>
      <c r="T74">
        <f>A74</f>
        <v>146</v>
      </c>
      <c r="U74" t="e">
        <f t="shared" si="5"/>
        <v>#NUM!</v>
      </c>
    </row>
    <row r="75" spans="1:21" x14ac:dyDescent="0.45">
      <c r="A75">
        <v>148</v>
      </c>
      <c r="B75">
        <v>3.2120000000000003E-2</v>
      </c>
      <c r="C75">
        <v>146.59513999999999</v>
      </c>
      <c r="D75">
        <f>LN(B75)</f>
        <v>-3.4382763899035762</v>
      </c>
      <c r="E75">
        <f>-LN(C75/A75)</f>
        <v>9.5376362935542282E-3</v>
      </c>
      <c r="F75">
        <v>148</v>
      </c>
      <c r="G75">
        <f>E75-D75*F75</f>
        <v>508.8744433420228</v>
      </c>
      <c r="I75">
        <v>148</v>
      </c>
      <c r="J75">
        <f t="shared" si="3"/>
        <v>3.4617309070885907</v>
      </c>
      <c r="M75">
        <f t="shared" si="4"/>
        <v>6.7567567567567571E-3</v>
      </c>
      <c r="N75">
        <f>B75*(C75)^(2-M75)</f>
        <v>667.38853043781762</v>
      </c>
      <c r="O75">
        <f>A75</f>
        <v>148</v>
      </c>
      <c r="P75">
        <f>-LN(N75)/(M75-1)</f>
        <v>6.5476130091706546</v>
      </c>
      <c r="S75" t="e">
        <f>B75*(C75)^(1/M75)</f>
        <v>#NUM!</v>
      </c>
      <c r="T75">
        <f>A75</f>
        <v>148</v>
      </c>
      <c r="U75" t="e">
        <f t="shared" si="5"/>
        <v>#NUM!</v>
      </c>
    </row>
    <row r="76" spans="1:21" x14ac:dyDescent="0.45">
      <c r="A76">
        <v>150</v>
      </c>
      <c r="B76">
        <v>3.0029E-2</v>
      </c>
      <c r="C76">
        <v>148.63754</v>
      </c>
      <c r="D76">
        <f>LN(B76)</f>
        <v>-3.5055916975746566</v>
      </c>
      <c r="E76">
        <f>-LN(C76/A76)</f>
        <v>9.1245692215023572E-3</v>
      </c>
      <c r="F76">
        <v>150</v>
      </c>
      <c r="G76">
        <f>E76-D76*F76</f>
        <v>525.84787920541999</v>
      </c>
      <c r="I76">
        <v>150</v>
      </c>
      <c r="J76">
        <f t="shared" si="3"/>
        <v>3.5291803973518121</v>
      </c>
      <c r="M76">
        <f t="shared" si="4"/>
        <v>6.6666666666666671E-3</v>
      </c>
      <c r="N76">
        <f>B76*(C76)^(2-M76)</f>
        <v>641.67782489052036</v>
      </c>
      <c r="O76">
        <f>A76</f>
        <v>150</v>
      </c>
      <c r="P76">
        <f>-LN(N76)/(M76-1)</f>
        <v>6.5074694771902877</v>
      </c>
      <c r="S76" t="e">
        <f>B76*(C76)^(1/M76)</f>
        <v>#NUM!</v>
      </c>
      <c r="T76">
        <f>A76</f>
        <v>150</v>
      </c>
      <c r="U76" t="e">
        <f t="shared" si="5"/>
        <v>#NUM!</v>
      </c>
    </row>
    <row r="77" spans="1:21" x14ac:dyDescent="0.45">
      <c r="A77">
        <v>152</v>
      </c>
      <c r="B77">
        <v>2.9491E-2</v>
      </c>
      <c r="C77">
        <v>150.59108000000001</v>
      </c>
      <c r="D77">
        <f>LN(B77)</f>
        <v>-3.5236701469299443</v>
      </c>
      <c r="E77">
        <f>-LN(C77/A77)</f>
        <v>9.3124369823099264E-3</v>
      </c>
      <c r="F77">
        <v>152</v>
      </c>
      <c r="G77">
        <f>E77-D77*F77</f>
        <v>535.60717477033381</v>
      </c>
      <c r="I77">
        <v>152</v>
      </c>
      <c r="J77">
        <f t="shared" si="3"/>
        <v>3.5470673825849923</v>
      </c>
      <c r="M77">
        <f t="shared" si="4"/>
        <v>6.5789473684210523E-3</v>
      </c>
      <c r="N77">
        <f>B77*(C77)^(2-M77)</f>
        <v>647.08356337414989</v>
      </c>
      <c r="O77">
        <f>A77</f>
        <v>152</v>
      </c>
      <c r="P77">
        <f>-LN(N77)/(M77-1)</f>
        <v>6.5153395170690747</v>
      </c>
      <c r="S77" t="e">
        <f>B77*(C77)^(1/M77)</f>
        <v>#NUM!</v>
      </c>
      <c r="T77">
        <f>A77</f>
        <v>152</v>
      </c>
      <c r="U77" t="e">
        <f t="shared" si="5"/>
        <v>#NUM!</v>
      </c>
    </row>
    <row r="78" spans="1:21" x14ac:dyDescent="0.45">
      <c r="A78">
        <v>154</v>
      </c>
      <c r="B78">
        <v>2.9086999999999998E-2</v>
      </c>
      <c r="C78">
        <v>152.60718</v>
      </c>
      <c r="D78">
        <f>LN(B78)</f>
        <v>-3.5374639400158645</v>
      </c>
      <c r="E78">
        <f>-LN(C78/A78)</f>
        <v>9.0854335561178952E-3</v>
      </c>
      <c r="F78">
        <v>154</v>
      </c>
      <c r="G78">
        <f>E78-D78*F78</f>
        <v>544.77853219599933</v>
      </c>
      <c r="I78">
        <v>154</v>
      </c>
      <c r="J78">
        <f t="shared" si="3"/>
        <v>3.5606440012810414</v>
      </c>
      <c r="M78">
        <f t="shared" si="4"/>
        <v>6.4935064935064939E-3</v>
      </c>
      <c r="N78">
        <f>B78*(C78)^(2-M78)</f>
        <v>655.64659037464492</v>
      </c>
      <c r="O78">
        <f>A78</f>
        <v>154</v>
      </c>
      <c r="P78">
        <f>-LN(N78)/(M78-1)</f>
        <v>6.5280115952732869</v>
      </c>
      <c r="S78" t="e">
        <f>B78*(C78)^(1/M78)</f>
        <v>#NUM!</v>
      </c>
      <c r="T78">
        <f>A78</f>
        <v>154</v>
      </c>
      <c r="U78" t="e">
        <f t="shared" si="5"/>
        <v>#NUM!</v>
      </c>
    </row>
    <row r="79" spans="1:21" x14ac:dyDescent="0.45">
      <c r="A79">
        <v>156</v>
      </c>
      <c r="B79">
        <v>3.0348E-2</v>
      </c>
      <c r="C79">
        <v>154.61518000000001</v>
      </c>
      <c r="D79">
        <f>LN(B79)</f>
        <v>-3.4950246615063087</v>
      </c>
      <c r="E79">
        <f>-LN(C79/A79)</f>
        <v>8.916687041912499E-3</v>
      </c>
      <c r="F79">
        <v>156</v>
      </c>
      <c r="G79">
        <f>E79-D79*F79</f>
        <v>545.23276388202612</v>
      </c>
      <c r="I79">
        <v>156</v>
      </c>
      <c r="J79">
        <f t="shared" si="3"/>
        <v>3.5176307347227493</v>
      </c>
      <c r="M79">
        <f t="shared" si="4"/>
        <v>6.41025641025641E-3</v>
      </c>
      <c r="N79">
        <f>B79*(C79)^(2-M79)</f>
        <v>702.42614591967595</v>
      </c>
      <c r="O79">
        <f>A79</f>
        <v>156</v>
      </c>
      <c r="P79">
        <f>-LN(N79)/(M79-1)</f>
        <v>6.5968276218683046</v>
      </c>
      <c r="S79" t="e">
        <f>B79*(C79)^(1/M79)</f>
        <v>#NUM!</v>
      </c>
      <c r="T79">
        <f>A79</f>
        <v>156</v>
      </c>
      <c r="U79" t="e">
        <f t="shared" si="5"/>
        <v>#NUM!</v>
      </c>
    </row>
    <row r="80" spans="1:21" x14ac:dyDescent="0.45">
      <c r="A80">
        <v>158</v>
      </c>
      <c r="B80">
        <v>3.0608E-2</v>
      </c>
      <c r="C80">
        <v>156.58446000000001</v>
      </c>
      <c r="D80">
        <f>LN(B80)</f>
        <v>-3.4864938662842402</v>
      </c>
      <c r="E80">
        <f>-LN(C80/A80)</f>
        <v>8.9994881107301125E-3</v>
      </c>
      <c r="F80">
        <v>158</v>
      </c>
      <c r="G80">
        <f>E80-D80*F80</f>
        <v>550.87503036102066</v>
      </c>
      <c r="I80">
        <v>158</v>
      </c>
      <c r="J80">
        <f t="shared" si="3"/>
        <v>3.5087581551657365</v>
      </c>
      <c r="M80">
        <f t="shared" si="4"/>
        <v>6.3291139240506328E-3</v>
      </c>
      <c r="N80">
        <f>B80*(C80)^(2-M80)</f>
        <v>726.8444125409427</v>
      </c>
      <c r="O80">
        <f>A80</f>
        <v>158</v>
      </c>
      <c r="P80">
        <f>-LN(N80)/(M80-1)</f>
        <v>6.6306787629025772</v>
      </c>
      <c r="S80" t="e">
        <f>B80*(C80)^(1/M80)</f>
        <v>#NUM!</v>
      </c>
      <c r="T80">
        <f>A80</f>
        <v>158</v>
      </c>
      <c r="U80" t="e">
        <f t="shared" si="5"/>
        <v>#NUM!</v>
      </c>
    </row>
    <row r="81" spans="1:21" x14ac:dyDescent="0.45">
      <c r="A81">
        <v>160</v>
      </c>
      <c r="B81">
        <v>2.9319000000000001E-2</v>
      </c>
      <c r="C81">
        <v>158.60213999999999</v>
      </c>
      <c r="D81">
        <f>LN(B81)</f>
        <v>-3.5295195089573288</v>
      </c>
      <c r="E81">
        <f>-LN(C81/A81)</f>
        <v>8.7750130597972018E-3</v>
      </c>
      <c r="F81">
        <v>160</v>
      </c>
      <c r="G81">
        <f>E81-D81*F81</f>
        <v>564.73189644623244</v>
      </c>
      <c r="I81">
        <v>160</v>
      </c>
      <c r="J81">
        <f t="shared" si="3"/>
        <v>3.5517729336241035</v>
      </c>
      <c r="M81">
        <f t="shared" si="4"/>
        <v>6.2500000000000003E-3</v>
      </c>
      <c r="N81">
        <f>B81*(C81)^(2-M81)</f>
        <v>714.52151070870252</v>
      </c>
      <c r="O81">
        <f>A81</f>
        <v>160</v>
      </c>
      <c r="P81">
        <f>-LN(N81)/(M81-1)</f>
        <v>6.6129440028952375</v>
      </c>
      <c r="S81" t="e">
        <f>B81*(C81)^(1/M81)</f>
        <v>#NUM!</v>
      </c>
      <c r="T81">
        <f>A81</f>
        <v>160</v>
      </c>
      <c r="U81" t="e">
        <f t="shared" si="5"/>
        <v>#NUM!</v>
      </c>
    </row>
    <row r="82" spans="1:21" x14ac:dyDescent="0.45">
      <c r="A82">
        <v>162</v>
      </c>
      <c r="B82">
        <v>2.9966E-2</v>
      </c>
      <c r="C82">
        <v>160.56254999999999</v>
      </c>
      <c r="D82">
        <f>LN(B82)</f>
        <v>-3.5076918733611846</v>
      </c>
      <c r="E82">
        <f>-LN(C82/A82)</f>
        <v>8.9127489571142506E-3</v>
      </c>
      <c r="F82">
        <v>162</v>
      </c>
      <c r="G82">
        <f>E82-D82*F82</f>
        <v>568.254996233469</v>
      </c>
      <c r="I82">
        <v>162</v>
      </c>
      <c r="J82">
        <f t="shared" si="3"/>
        <v>3.5295341380960807</v>
      </c>
      <c r="M82">
        <f t="shared" si="4"/>
        <v>6.1728395061728392E-3</v>
      </c>
      <c r="N82">
        <f>B82*(C82)^(2-M82)</f>
        <v>748.69029037631094</v>
      </c>
      <c r="O82">
        <f>A82</f>
        <v>162</v>
      </c>
      <c r="P82">
        <f>-LN(N82)/(M82-1)</f>
        <v>6.6594330116919283</v>
      </c>
      <c r="S82" t="e">
        <f>B82*(C82)^(1/M82)</f>
        <v>#NUM!</v>
      </c>
      <c r="T82">
        <f>A82</f>
        <v>162</v>
      </c>
      <c r="U82" t="e">
        <f t="shared" si="5"/>
        <v>#NUM!</v>
      </c>
    </row>
    <row r="83" spans="1:21" x14ac:dyDescent="0.45">
      <c r="A83">
        <v>164</v>
      </c>
      <c r="B83">
        <v>2.9509000000000001E-2</v>
      </c>
      <c r="C83">
        <v>162.59127000000001</v>
      </c>
      <c r="D83">
        <f>LN(B83)</f>
        <v>-3.523059977419488</v>
      </c>
      <c r="E83">
        <f>-LN(C83/A83)</f>
        <v>8.626922188750101E-3</v>
      </c>
      <c r="F83">
        <v>164</v>
      </c>
      <c r="G83">
        <f>E83-D83*F83</f>
        <v>577.79046321898477</v>
      </c>
      <c r="I83">
        <v>164</v>
      </c>
      <c r="J83">
        <f t="shared" si="3"/>
        <v>3.5447267682146304</v>
      </c>
      <c r="M83">
        <f t="shared" si="4"/>
        <v>6.0975609756097563E-3</v>
      </c>
      <c r="N83">
        <f>B83*(C83)^(2-M83)</f>
        <v>756.25217889499288</v>
      </c>
      <c r="O83">
        <f>A83</f>
        <v>164</v>
      </c>
      <c r="P83">
        <f>-LN(N83)/(M83-1)</f>
        <v>6.6690397671533468</v>
      </c>
      <c r="S83" t="e">
        <f>B83*(C83)^(1/M83)</f>
        <v>#NUM!</v>
      </c>
      <c r="T83">
        <f>A83</f>
        <v>164</v>
      </c>
      <c r="U83" t="e">
        <f t="shared" si="5"/>
        <v>#NUM!</v>
      </c>
    </row>
    <row r="84" spans="1:21" x14ac:dyDescent="0.45">
      <c r="A84">
        <v>166</v>
      </c>
      <c r="B84">
        <v>2.9457000000000001E-2</v>
      </c>
      <c r="C84">
        <v>164.61203</v>
      </c>
      <c r="D84">
        <f>LN(B84)</f>
        <v>-3.5248237061268743</v>
      </c>
      <c r="E84">
        <f>-LN(C84/A84)</f>
        <v>8.3964165145002118E-3</v>
      </c>
      <c r="F84">
        <v>166</v>
      </c>
      <c r="G84">
        <f>E84-D84*F84</f>
        <v>585.12913163357564</v>
      </c>
      <c r="I84">
        <v>166</v>
      </c>
      <c r="J84">
        <f t="shared" si="3"/>
        <v>3.5462371614156099</v>
      </c>
      <c r="M84">
        <f t="shared" si="4"/>
        <v>6.024096385542169E-3</v>
      </c>
      <c r="N84">
        <f>B84*(C84)^(2-M84)</f>
        <v>774.03300223002418</v>
      </c>
      <c r="O84">
        <f>A84</f>
        <v>166</v>
      </c>
      <c r="P84">
        <f>-LN(N84)/(M84-1)</f>
        <v>6.6919273264403332</v>
      </c>
      <c r="S84" t="e">
        <f>B84*(C84)^(1/M84)</f>
        <v>#NUM!</v>
      </c>
      <c r="T84">
        <f>A84</f>
        <v>166</v>
      </c>
      <c r="U84" t="e">
        <f t="shared" si="5"/>
        <v>#NUM!</v>
      </c>
    </row>
    <row r="85" spans="1:21" x14ac:dyDescent="0.45">
      <c r="A85">
        <v>168</v>
      </c>
      <c r="B85">
        <v>2.9781999999999999E-2</v>
      </c>
      <c r="C85">
        <v>166.63522</v>
      </c>
      <c r="D85">
        <f>LN(B85)</f>
        <v>-3.5138510948141239</v>
      </c>
      <c r="E85">
        <f>-LN(C85/A85)</f>
        <v>8.1568674514873631E-3</v>
      </c>
      <c r="F85">
        <v>168</v>
      </c>
      <c r="G85">
        <f>E85-D85*F85</f>
        <v>590.33514079622432</v>
      </c>
      <c r="I85">
        <v>168</v>
      </c>
      <c r="J85">
        <f t="shared" si="3"/>
        <v>3.5349409628516426</v>
      </c>
      <c r="M85">
        <f t="shared" si="4"/>
        <v>5.9523809523809521E-3</v>
      </c>
      <c r="N85">
        <f>B85*(C85)^(2-M85)</f>
        <v>802.16305388068326</v>
      </c>
      <c r="O85">
        <f>A85</f>
        <v>168</v>
      </c>
      <c r="P85">
        <f>-LN(N85)/(M85-1)</f>
        <v>6.7273556800902448</v>
      </c>
      <c r="S85" t="e">
        <f>B85*(C85)^(1/M85)</f>
        <v>#NUM!</v>
      </c>
      <c r="T85">
        <f>A85</f>
        <v>168</v>
      </c>
      <c r="U85" t="e">
        <f t="shared" si="5"/>
        <v>#NUM!</v>
      </c>
    </row>
    <row r="86" spans="1:21" x14ac:dyDescent="0.45">
      <c r="A86">
        <v>170</v>
      </c>
      <c r="B86">
        <v>3.0453000000000001E-2</v>
      </c>
      <c r="C86">
        <v>168.58752000000001</v>
      </c>
      <c r="D86">
        <f>LN(B86)</f>
        <v>-3.4915707675117331</v>
      </c>
      <c r="E86">
        <f>-LN(C86/A86)</f>
        <v>8.3434155745352907E-3</v>
      </c>
      <c r="F86">
        <v>170</v>
      </c>
      <c r="G86">
        <f>E86-D86*F86</f>
        <v>593.57537389256925</v>
      </c>
      <c r="I86">
        <v>170</v>
      </c>
      <c r="J86">
        <f t="shared" si="3"/>
        <v>3.5122803188909422</v>
      </c>
      <c r="M86">
        <f t="shared" si="4"/>
        <v>5.8823529411764705E-3</v>
      </c>
      <c r="N86">
        <f>B86*(C86)^(2-M86)</f>
        <v>839.81176321414239</v>
      </c>
      <c r="O86">
        <f>A86</f>
        <v>170</v>
      </c>
      <c r="P86">
        <f>-LN(N86)/(M86-1)</f>
        <v>6.7730190639247132</v>
      </c>
      <c r="S86" t="e">
        <f>B86*(C86)^(1/M86)</f>
        <v>#NUM!</v>
      </c>
      <c r="T86">
        <f>A86</f>
        <v>170</v>
      </c>
      <c r="U86" t="e">
        <f t="shared" si="5"/>
        <v>#NUM!</v>
      </c>
    </row>
    <row r="87" spans="1:21" x14ac:dyDescent="0.45">
      <c r="A87">
        <v>172</v>
      </c>
      <c r="B87">
        <v>2.8879999999999999E-2</v>
      </c>
      <c r="C87">
        <v>170.59272999999999</v>
      </c>
      <c r="D87">
        <f>LN(B87)</f>
        <v>-3.5446059649575115</v>
      </c>
      <c r="E87">
        <f>-LN(C87/A87)</f>
        <v>8.2154569663513977E-3</v>
      </c>
      <c r="F87">
        <v>172</v>
      </c>
      <c r="G87">
        <f>E87-D87*F87</f>
        <v>609.68044142965834</v>
      </c>
      <c r="I87">
        <v>172</v>
      </c>
      <c r="J87">
        <f t="shared" si="3"/>
        <v>3.5653826984190546</v>
      </c>
      <c r="M87">
        <f t="shared" si="4"/>
        <v>5.8139534883720929E-3</v>
      </c>
      <c r="N87">
        <f>B87*(C87)^(2-M87)</f>
        <v>815.7211311820497</v>
      </c>
      <c r="O87">
        <f>A87</f>
        <v>172</v>
      </c>
      <c r="P87">
        <f>-LN(N87)/(M87-1)</f>
        <v>6.7432776481570995</v>
      </c>
      <c r="S87" t="e">
        <f>B87*(C87)^(1/M87)</f>
        <v>#NUM!</v>
      </c>
      <c r="T87">
        <f>A87</f>
        <v>172</v>
      </c>
      <c r="U87" t="e">
        <f t="shared" si="5"/>
        <v>#NUM!</v>
      </c>
    </row>
    <row r="88" spans="1:21" x14ac:dyDescent="0.45">
      <c r="A88">
        <v>174</v>
      </c>
      <c r="B88">
        <v>2.9515E-2</v>
      </c>
      <c r="C88">
        <v>172.55033</v>
      </c>
      <c r="D88">
        <f>LN(B88)</f>
        <v>-3.5228566702894843</v>
      </c>
      <c r="E88">
        <f>-LN(C88/A88)</f>
        <v>8.3663371832118257E-3</v>
      </c>
      <c r="F88">
        <v>174</v>
      </c>
      <c r="G88">
        <f>E88-D88*F88</f>
        <v>612.98542696755351</v>
      </c>
      <c r="I88">
        <v>174</v>
      </c>
      <c r="J88">
        <f t="shared" si="3"/>
        <v>3.5432683639742977</v>
      </c>
      <c r="M88">
        <f t="shared" si="4"/>
        <v>5.7471264367816091E-3</v>
      </c>
      <c r="N88">
        <f>B88*(C88)^(2-M88)</f>
        <v>853.13652980506549</v>
      </c>
      <c r="O88">
        <f>A88</f>
        <v>174</v>
      </c>
      <c r="P88">
        <f>-LN(N88)/(M88-1)</f>
        <v>6.7879306889855311</v>
      </c>
      <c r="S88" t="e">
        <f>B88*(C88)^(1/M88)</f>
        <v>#NUM!</v>
      </c>
      <c r="T88">
        <f>A88</f>
        <v>174</v>
      </c>
      <c r="U88" t="e">
        <f t="shared" si="5"/>
        <v>#NUM!</v>
      </c>
    </row>
    <row r="89" spans="1:21" x14ac:dyDescent="0.45">
      <c r="A89">
        <v>176</v>
      </c>
      <c r="B89">
        <v>2.8985E-2</v>
      </c>
      <c r="C89">
        <v>174.59483</v>
      </c>
      <c r="D89">
        <f>LN(B89)</f>
        <v>-3.5409768241904409</v>
      </c>
      <c r="E89">
        <f>-LN(C89/A89)</f>
        <v>8.0159626094240023E-3</v>
      </c>
      <c r="F89">
        <v>176</v>
      </c>
      <c r="G89">
        <f>E89-D89*F89</f>
        <v>623.21993702012708</v>
      </c>
      <c r="I89">
        <v>176</v>
      </c>
      <c r="J89">
        <f t="shared" si="3"/>
        <v>3.5612567829721549</v>
      </c>
      <c r="M89">
        <f t="shared" si="4"/>
        <v>5.681818181818182E-3</v>
      </c>
      <c r="N89">
        <f>B89*(C89)^(2-M89)</f>
        <v>858.01967969922703</v>
      </c>
      <c r="O89">
        <f>A89</f>
        <v>176</v>
      </c>
      <c r="P89">
        <f>-LN(N89)/(M89-1)</f>
        <v>6.7932249047140907</v>
      </c>
      <c r="S89" t="e">
        <f>B89*(C89)^(1/M89)</f>
        <v>#NUM!</v>
      </c>
      <c r="T89">
        <f>A89</f>
        <v>176</v>
      </c>
      <c r="U89" t="e">
        <f t="shared" si="5"/>
        <v>#NUM!</v>
      </c>
    </row>
    <row r="90" spans="1:21" x14ac:dyDescent="0.45">
      <c r="A90">
        <v>178</v>
      </c>
      <c r="B90">
        <v>2.8681000000000002E-2</v>
      </c>
      <c r="C90">
        <v>176.63166000000001</v>
      </c>
      <c r="D90">
        <f>LN(B90)</f>
        <v>-3.5515203963550879</v>
      </c>
      <c r="E90">
        <f>-LN(C90/A90)</f>
        <v>7.7170029919154774E-3</v>
      </c>
      <c r="F90">
        <v>178</v>
      </c>
      <c r="G90">
        <f>E90-D90*F90</f>
        <v>632.17834755419756</v>
      </c>
      <c r="I90">
        <v>178</v>
      </c>
      <c r="J90">
        <f t="shared" si="3"/>
        <v>3.5716290822271048</v>
      </c>
      <c r="M90">
        <f t="shared" si="4"/>
        <v>5.6179775280898875E-3</v>
      </c>
      <c r="N90">
        <f>B90*(C90)^(2-M90)</f>
        <v>869.17536745694463</v>
      </c>
      <c r="O90">
        <f>A90</f>
        <v>178</v>
      </c>
      <c r="P90">
        <f>-LN(N90)/(M90-1)</f>
        <v>6.8057796256517209</v>
      </c>
      <c r="S90" t="e">
        <f>B90*(C90)^(1/M90)</f>
        <v>#NUM!</v>
      </c>
      <c r="T90">
        <f>A90</f>
        <v>178</v>
      </c>
      <c r="U90" t="e">
        <f t="shared" si="5"/>
        <v>#NUM!</v>
      </c>
    </row>
    <row r="91" spans="1:21" x14ac:dyDescent="0.45">
      <c r="A91">
        <v>180</v>
      </c>
      <c r="B91">
        <v>2.7931000000000001E-2</v>
      </c>
      <c r="C91">
        <v>178.62962999999999</v>
      </c>
      <c r="D91">
        <f>LN(B91)</f>
        <v>-3.5780180958707901</v>
      </c>
      <c r="E91">
        <f>-LN(C91/A91)</f>
        <v>7.6422947521692817E-3</v>
      </c>
      <c r="F91">
        <v>180</v>
      </c>
      <c r="G91">
        <f>E91-D91*F91</f>
        <v>644.05089955149435</v>
      </c>
      <c r="I91">
        <v>180</v>
      </c>
      <c r="J91">
        <f t="shared" si="3"/>
        <v>3.598049718164773</v>
      </c>
      <c r="M91">
        <f t="shared" si="4"/>
        <v>5.5555555555555558E-3</v>
      </c>
      <c r="N91">
        <f>B91*(C91)^(2-M91)</f>
        <v>865.92968777082137</v>
      </c>
      <c r="O91">
        <f>A91</f>
        <v>180</v>
      </c>
      <c r="P91">
        <f>-LN(N91)/(M91-1)</f>
        <v>6.8015903262391886</v>
      </c>
      <c r="S91" t="e">
        <f>B91*(C91)^(1/M91)</f>
        <v>#NUM!</v>
      </c>
      <c r="T91">
        <f>A91</f>
        <v>180</v>
      </c>
      <c r="U91" t="e">
        <f t="shared" si="5"/>
        <v>#NUM!</v>
      </c>
    </row>
    <row r="92" spans="1:21" x14ac:dyDescent="0.45">
      <c r="A92">
        <v>182</v>
      </c>
      <c r="B92">
        <v>2.9544999999999998E-2</v>
      </c>
      <c r="C92">
        <v>180.45148</v>
      </c>
      <c r="D92">
        <f>LN(B92)</f>
        <v>-3.5218407541844994</v>
      </c>
      <c r="E92">
        <f>-LN(C92/A92)</f>
        <v>8.5447543037042474E-3</v>
      </c>
      <c r="F92">
        <v>182</v>
      </c>
      <c r="G92">
        <f>E92-D92*F92</f>
        <v>640.98356201588251</v>
      </c>
      <c r="I92">
        <v>182</v>
      </c>
      <c r="J92">
        <f t="shared" si="3"/>
        <v>3.5413456464965885</v>
      </c>
      <c r="M92">
        <f t="shared" si="4"/>
        <v>5.4945054945054949E-3</v>
      </c>
      <c r="N92">
        <f>B92*(C92)^(2-M92)</f>
        <v>934.9907322669136</v>
      </c>
      <c r="O92">
        <f>A92</f>
        <v>182</v>
      </c>
      <c r="P92">
        <f>-LN(N92)/(M92-1)</f>
        <v>6.8783296372102383</v>
      </c>
      <c r="S92" t="e">
        <f>B92*(C92)^(1/M92)</f>
        <v>#NUM!</v>
      </c>
      <c r="T92">
        <f>A92</f>
        <v>182</v>
      </c>
      <c r="U92" t="e">
        <f t="shared" si="5"/>
        <v>#NUM!</v>
      </c>
    </row>
    <row r="93" spans="1:21" x14ac:dyDescent="0.45">
      <c r="A93">
        <v>184</v>
      </c>
      <c r="B93">
        <v>2.8420000000000001E-2</v>
      </c>
      <c r="C93">
        <v>182.59165999999999</v>
      </c>
      <c r="D93">
        <f>LN(B93)</f>
        <v>-3.5606621563131826</v>
      </c>
      <c r="E93">
        <f>-LN(C93/A93)</f>
        <v>7.6834640946932438E-3</v>
      </c>
      <c r="F93">
        <v>184</v>
      </c>
      <c r="G93">
        <f>E93-D93*F93</f>
        <v>655.16952022572036</v>
      </c>
      <c r="I93">
        <v>184</v>
      </c>
      <c r="J93">
        <f t="shared" si="3"/>
        <v>3.5801613127088543</v>
      </c>
      <c r="M93">
        <f t="shared" si="4"/>
        <v>5.434782608695652E-3</v>
      </c>
      <c r="N93">
        <f>B93*(C93)^(2-M93)</f>
        <v>921.07562665079251</v>
      </c>
      <c r="O93">
        <f>A93</f>
        <v>184</v>
      </c>
      <c r="P93">
        <f>-LN(N93)/(M93-1)</f>
        <v>6.8628401910279768</v>
      </c>
      <c r="S93" t="e">
        <f>B93*(C93)^(1/M93)</f>
        <v>#NUM!</v>
      </c>
      <c r="T93">
        <f>A93</f>
        <v>184</v>
      </c>
      <c r="U93" t="e">
        <f t="shared" si="5"/>
        <v>#NUM!</v>
      </c>
    </row>
    <row r="94" spans="1:21" x14ac:dyDescent="0.45">
      <c r="A94">
        <v>186</v>
      </c>
      <c r="B94">
        <v>2.7838000000000002E-2</v>
      </c>
      <c r="C94">
        <v>184.64750000000001</v>
      </c>
      <c r="D94">
        <f>LN(B94)</f>
        <v>-3.5813532851769283</v>
      </c>
      <c r="E94">
        <f>-LN(C94/A94)</f>
        <v>7.2980716343639482E-3</v>
      </c>
      <c r="F94">
        <v>186</v>
      </c>
      <c r="G94">
        <f>E94-D94*F94</f>
        <v>666.13900911454311</v>
      </c>
      <c r="I94">
        <v>186</v>
      </c>
      <c r="J94">
        <f t="shared" si="3"/>
        <v>3.6007514006191519</v>
      </c>
      <c r="M94">
        <f t="shared" si="4"/>
        <v>5.3763440860215058E-3</v>
      </c>
      <c r="N94">
        <f>B94*(C94)^(2-M94)</f>
        <v>922.86941322829239</v>
      </c>
      <c r="O94">
        <f>A94</f>
        <v>186</v>
      </c>
      <c r="P94">
        <f>-LN(N94)/(M94-1)</f>
        <v>6.8643930828558908</v>
      </c>
      <c r="S94" t="e">
        <f>B94*(C94)^(1/M94)</f>
        <v>#NUM!</v>
      </c>
      <c r="T94">
        <f>A94</f>
        <v>186</v>
      </c>
      <c r="U94" t="e">
        <f t="shared" si="5"/>
        <v>#NUM!</v>
      </c>
    </row>
    <row r="95" spans="1:21" x14ac:dyDescent="0.45">
      <c r="A95">
        <v>188</v>
      </c>
      <c r="B95">
        <v>2.819E-2</v>
      </c>
      <c r="C95">
        <v>186.72395</v>
      </c>
      <c r="D95">
        <f>LN(B95)</f>
        <v>-3.5687879738561157</v>
      </c>
      <c r="E95">
        <f>-LN(C95/A95)</f>
        <v>6.8106398453659164E-3</v>
      </c>
      <c r="F95">
        <v>188</v>
      </c>
      <c r="G95">
        <f>E95-D95*F95</f>
        <v>670.93894972479518</v>
      </c>
      <c r="I95">
        <v>188</v>
      </c>
      <c r="J95">
        <f t="shared" si="3"/>
        <v>3.5879088220577282</v>
      </c>
      <c r="M95">
        <f t="shared" si="4"/>
        <v>5.3191489361702126E-3</v>
      </c>
      <c r="N95">
        <f>B95*(C95)^(2-M95)</f>
        <v>955.9039948627252</v>
      </c>
      <c r="O95">
        <f>A95</f>
        <v>188</v>
      </c>
      <c r="P95">
        <f>-LN(N95)/(M95-1)</f>
        <v>6.8993561873490323</v>
      </c>
      <c r="S95" t="e">
        <f>B95*(C95)^(1/M95)</f>
        <v>#NUM!</v>
      </c>
      <c r="T95">
        <f>A95</f>
        <v>188</v>
      </c>
      <c r="U95" t="e">
        <f t="shared" si="5"/>
        <v>#NUM!</v>
      </c>
    </row>
    <row r="96" spans="1:21" x14ac:dyDescent="0.45">
      <c r="A96">
        <v>190</v>
      </c>
      <c r="B96">
        <v>2.7511000000000001E-2</v>
      </c>
      <c r="C96">
        <v>188.60902999999999</v>
      </c>
      <c r="D96">
        <f>LN(B96)</f>
        <v>-3.5931693542882845</v>
      </c>
      <c r="E96">
        <f>-LN(C96/A96)</f>
        <v>7.347823998071175E-3</v>
      </c>
      <c r="F96">
        <v>190</v>
      </c>
      <c r="G96">
        <f>E96-D96*F96</f>
        <v>682.70952513877216</v>
      </c>
      <c r="I96">
        <v>190</v>
      </c>
      <c r="J96">
        <f t="shared" si="3"/>
        <v>3.6122197097289535</v>
      </c>
      <c r="M96">
        <f t="shared" si="4"/>
        <v>5.263157894736842E-3</v>
      </c>
      <c r="N96">
        <f>B96*(C96)^(2-M96)</f>
        <v>952.03890316463833</v>
      </c>
      <c r="O96">
        <f>A96</f>
        <v>190</v>
      </c>
      <c r="P96">
        <f>-LN(N96)/(M96-1)</f>
        <v>6.8948948187237109</v>
      </c>
      <c r="S96" t="e">
        <f>B96*(C96)^(1/M96)</f>
        <v>#NUM!</v>
      </c>
      <c r="T96">
        <f>A96</f>
        <v>190</v>
      </c>
      <c r="U96" t="e">
        <f t="shared" si="5"/>
        <v>#NUM!</v>
      </c>
    </row>
    <row r="97" spans="1:21" x14ac:dyDescent="0.45">
      <c r="A97">
        <v>192</v>
      </c>
      <c r="B97">
        <v>2.7813999999999998E-2</v>
      </c>
      <c r="C97">
        <v>190.54405</v>
      </c>
      <c r="D97">
        <f>LN(B97)</f>
        <v>-3.5822157879257182</v>
      </c>
      <c r="E97">
        <f>-LN(C97/A97)</f>
        <v>7.6119705955927661E-3</v>
      </c>
      <c r="F97">
        <v>192</v>
      </c>
      <c r="G97">
        <f>E97-D97*F97</f>
        <v>687.7930432523334</v>
      </c>
      <c r="I97">
        <v>192</v>
      </c>
      <c r="J97">
        <f t="shared" si="3"/>
        <v>3.601010697656196</v>
      </c>
      <c r="M97">
        <f t="shared" si="4"/>
        <v>5.208333333333333E-3</v>
      </c>
      <c r="N97">
        <f>B97*(C97)^(2-M97)</f>
        <v>982.60565241127881</v>
      </c>
      <c r="O97">
        <f>A97</f>
        <v>192</v>
      </c>
      <c r="P97">
        <f>-LN(N97)/(M97-1)</f>
        <v>6.9262822589884303</v>
      </c>
      <c r="S97" t="e">
        <f>B97*(C97)^(1/M97)</f>
        <v>#NUM!</v>
      </c>
      <c r="T97">
        <f>A97</f>
        <v>192</v>
      </c>
      <c r="U97" t="e">
        <f t="shared" si="5"/>
        <v>#NUM!</v>
      </c>
    </row>
    <row r="98" spans="1:21" x14ac:dyDescent="0.45">
      <c r="A98">
        <v>194</v>
      </c>
      <c r="B98">
        <v>2.7196000000000001E-2</v>
      </c>
      <c r="C98">
        <v>192.64286000000001</v>
      </c>
      <c r="D98">
        <f>LN(B98)</f>
        <v>-3.6046853753179238</v>
      </c>
      <c r="E98">
        <f>-LN(C98/A98)</f>
        <v>7.0201507075628167E-3</v>
      </c>
      <c r="F98">
        <v>194</v>
      </c>
      <c r="G98">
        <f>E98-D98*F98</f>
        <v>699.31598296238485</v>
      </c>
      <c r="I98">
        <v>194</v>
      </c>
      <c r="J98">
        <f t="shared" si="3"/>
        <v>3.6233988754527711</v>
      </c>
      <c r="M98">
        <f t="shared" si="4"/>
        <v>5.1546391752577319E-3</v>
      </c>
      <c r="N98">
        <f>B98*(C98)^(2-M98)</f>
        <v>982.27658128473388</v>
      </c>
      <c r="O98">
        <f>A98</f>
        <v>194</v>
      </c>
      <c r="P98">
        <f>-LN(N98)/(M98-1)</f>
        <v>6.9255717431191917</v>
      </c>
      <c r="S98" t="e">
        <f>B98*(C98)^(1/M98)</f>
        <v>#NUM!</v>
      </c>
      <c r="T98">
        <f>A98</f>
        <v>194</v>
      </c>
      <c r="U98" t="e">
        <f t="shared" si="5"/>
        <v>#NUM!</v>
      </c>
    </row>
    <row r="99" spans="1:21" x14ac:dyDescent="0.45">
      <c r="A99">
        <v>196</v>
      </c>
      <c r="B99">
        <v>2.6879E-2</v>
      </c>
      <c r="C99">
        <v>194.63802999999999</v>
      </c>
      <c r="D99">
        <f>LN(B99)</f>
        <v>-3.6164099664001665</v>
      </c>
      <c r="E99">
        <f>-LN(C99/A99)</f>
        <v>6.9730820559565851E-3</v>
      </c>
      <c r="F99">
        <v>196</v>
      </c>
      <c r="G99">
        <f>E99-D99*F99</f>
        <v>708.82332649648868</v>
      </c>
      <c r="I99">
        <v>196</v>
      </c>
      <c r="J99">
        <f t="shared" si="3"/>
        <v>3.6349914179307112</v>
      </c>
      <c r="M99">
        <f t="shared" si="4"/>
        <v>5.1020408163265302E-3</v>
      </c>
      <c r="N99">
        <f>B99*(C99)^(2-M99)</f>
        <v>991.26272329533174</v>
      </c>
      <c r="O99">
        <f>A99</f>
        <v>196</v>
      </c>
      <c r="P99">
        <f>-LN(N99)/(M99-1)</f>
        <v>6.9343589910811305</v>
      </c>
      <c r="S99" t="e">
        <f>B99*(C99)^(1/M99)</f>
        <v>#NUM!</v>
      </c>
      <c r="T99">
        <f>A99</f>
        <v>196</v>
      </c>
      <c r="U99" t="e">
        <f t="shared" si="5"/>
        <v>#NUM!</v>
      </c>
    </row>
    <row r="100" spans="1:21" x14ac:dyDescent="0.45">
      <c r="A100">
        <v>198</v>
      </c>
      <c r="B100">
        <v>2.6686000000000001E-2</v>
      </c>
      <c r="C100">
        <v>196.54809</v>
      </c>
      <c r="D100">
        <f>LN(B100)</f>
        <v>-3.6236161956619082</v>
      </c>
      <c r="E100">
        <f>-LN(C100/A100)</f>
        <v>7.3598965029843975E-3</v>
      </c>
      <c r="F100">
        <v>198</v>
      </c>
      <c r="G100">
        <f>E100-D100*F100</f>
        <v>717.48336663756083</v>
      </c>
      <c r="I100">
        <v>198</v>
      </c>
      <c r="J100">
        <f t="shared" si="3"/>
        <v>3.6420475463835573</v>
      </c>
      <c r="M100">
        <f t="shared" si="4"/>
        <v>5.0505050505050509E-3</v>
      </c>
      <c r="N100">
        <f>B100*(C100)^(2-M100)</f>
        <v>1003.7786668144952</v>
      </c>
      <c r="O100">
        <f>A100</f>
        <v>198</v>
      </c>
      <c r="P100">
        <f>-LN(N100)/(M100-1)</f>
        <v>6.9466107170792135</v>
      </c>
      <c r="S100" t="e">
        <f>B100*(C100)^(1/M100)</f>
        <v>#NUM!</v>
      </c>
      <c r="T100">
        <f>A100</f>
        <v>198</v>
      </c>
      <c r="U100" t="e">
        <f t="shared" si="5"/>
        <v>#NUM!</v>
      </c>
    </row>
    <row r="101" spans="1:21" x14ac:dyDescent="0.45">
      <c r="A101">
        <v>200</v>
      </c>
      <c r="B101">
        <v>2.6630999999999998E-2</v>
      </c>
      <c r="C101">
        <v>198.67493999999999</v>
      </c>
      <c r="D101">
        <f>LN(B101)</f>
        <v>-3.6256793282278452</v>
      </c>
      <c r="E101">
        <f>-LN(C101/A101)</f>
        <v>6.6473447225942443E-3</v>
      </c>
      <c r="F101">
        <v>200</v>
      </c>
      <c r="G101">
        <f>E101-D101*F101</f>
        <v>725.14251299029172</v>
      </c>
      <c r="I101">
        <v>200</v>
      </c>
      <c r="J101">
        <f t="shared" si="3"/>
        <v>3.6439322260818678</v>
      </c>
      <c r="M101">
        <f t="shared" si="4"/>
        <v>5.0000000000000001E-3</v>
      </c>
      <c r="N101">
        <f>B101*(C101)^(2-M101)</f>
        <v>1023.7241303144792</v>
      </c>
      <c r="O101">
        <f>A101</f>
        <v>200</v>
      </c>
      <c r="P101">
        <f>-LN(N101)/(M101-1)</f>
        <v>6.9660325279536819</v>
      </c>
      <c r="S101" t="e">
        <f>B101*(C101)^(1/M101)</f>
        <v>#NUM!</v>
      </c>
      <c r="T101">
        <f>A101</f>
        <v>200</v>
      </c>
      <c r="U101" t="e">
        <f t="shared" si="5"/>
        <v>#NUM!</v>
      </c>
    </row>
    <row r="102" spans="1:21" x14ac:dyDescent="0.45">
      <c r="A102">
        <v>202</v>
      </c>
      <c r="B102">
        <v>2.7112000000000001E-2</v>
      </c>
      <c r="C102">
        <v>200.55824999999999</v>
      </c>
      <c r="D102">
        <f>LN(B102)</f>
        <v>-3.6077788446773869</v>
      </c>
      <c r="E102">
        <f>-LN(C102/A102)</f>
        <v>7.1629691576432794E-3</v>
      </c>
      <c r="F102">
        <v>202</v>
      </c>
      <c r="G102">
        <f>E102-D102*F102</f>
        <v>728.77848959398978</v>
      </c>
      <c r="I102">
        <v>202</v>
      </c>
      <c r="J102">
        <f t="shared" si="3"/>
        <v>3.6257636298208444</v>
      </c>
      <c r="M102">
        <f t="shared" si="4"/>
        <v>4.9504950495049506E-3</v>
      </c>
      <c r="N102">
        <f>B102*(C102)^(2-M102)</f>
        <v>1062.2956141013381</v>
      </c>
      <c r="O102">
        <f>A102</f>
        <v>202</v>
      </c>
      <c r="P102">
        <f>-LN(N102)/(M102-1)</f>
        <v>7.0028551186931489</v>
      </c>
      <c r="S102" t="e">
        <f>B102*(C102)^(1/M102)</f>
        <v>#NUM!</v>
      </c>
      <c r="T102">
        <f>A102</f>
        <v>202</v>
      </c>
      <c r="U102" t="e">
        <f t="shared" si="5"/>
        <v>#NUM!</v>
      </c>
    </row>
    <row r="103" spans="1:21" x14ac:dyDescent="0.45">
      <c r="A103">
        <v>204</v>
      </c>
      <c r="B103">
        <v>2.6689000000000001E-2</v>
      </c>
      <c r="C103">
        <v>202.55161000000001</v>
      </c>
      <c r="D103">
        <f>LN(B103)</f>
        <v>-3.623503783483804</v>
      </c>
      <c r="E103">
        <f>-LN(C103/A103)</f>
        <v>7.1252755724539518E-3</v>
      </c>
      <c r="F103">
        <v>204</v>
      </c>
      <c r="G103">
        <f>E103-D103*F103</f>
        <v>739.20189710626846</v>
      </c>
      <c r="I103">
        <v>204</v>
      </c>
      <c r="J103">
        <f t="shared" si="3"/>
        <v>3.6413886556959039</v>
      </c>
      <c r="M103">
        <f t="shared" si="4"/>
        <v>4.9019607843137254E-3</v>
      </c>
      <c r="N103">
        <f>B103*(C103)^(2-M103)</f>
        <v>1066.8347493540052</v>
      </c>
      <c r="O103">
        <f>A103</f>
        <v>204</v>
      </c>
      <c r="P103">
        <f>-LN(N103)/(M103-1)</f>
        <v>7.0067984162852772</v>
      </c>
      <c r="S103" t="e">
        <f>B103*(C103)^(1/M103)</f>
        <v>#NUM!</v>
      </c>
      <c r="T103">
        <f>A103</f>
        <v>204</v>
      </c>
      <c r="U103" t="e">
        <f t="shared" si="5"/>
        <v>#NUM!</v>
      </c>
    </row>
    <row r="104" spans="1:21" x14ac:dyDescent="0.45">
      <c r="A104">
        <v>206</v>
      </c>
      <c r="B104">
        <v>2.6391000000000001E-2</v>
      </c>
      <c r="C104">
        <v>204.50513000000001</v>
      </c>
      <c r="D104">
        <f>LN(B104)</f>
        <v>-3.6347322360434897</v>
      </c>
      <c r="E104">
        <f>-LN(C104/A104)</f>
        <v>7.2831080467902756E-3</v>
      </c>
      <c r="F104">
        <v>206</v>
      </c>
      <c r="G104">
        <f>E104-D104*F104</f>
        <v>748.76212373300564</v>
      </c>
      <c r="I104">
        <v>206</v>
      </c>
      <c r="J104">
        <f t="shared" si="3"/>
        <v>3.6524981645512469</v>
      </c>
      <c r="M104">
        <f t="shared" si="4"/>
        <v>4.8543689320388345E-3</v>
      </c>
      <c r="N104">
        <f>B104*(C104)^(2-M104)</f>
        <v>1075.5912224872384</v>
      </c>
      <c r="O104">
        <f>A104</f>
        <v>206</v>
      </c>
      <c r="P104">
        <f>-LN(N104)/(M104-1)</f>
        <v>7.0146775967820876</v>
      </c>
      <c r="S104" t="e">
        <f>B104*(C104)^(1/M104)</f>
        <v>#NUM!</v>
      </c>
      <c r="T104">
        <f>A104</f>
        <v>206</v>
      </c>
      <c r="U104" t="e">
        <f t="shared" si="5"/>
        <v>#NUM!</v>
      </c>
    </row>
    <row r="105" spans="1:21" x14ac:dyDescent="0.45">
      <c r="A105">
        <v>208</v>
      </c>
      <c r="B105">
        <v>2.5797E-2</v>
      </c>
      <c r="C105">
        <v>206.59356</v>
      </c>
      <c r="D105">
        <f>LN(B105)</f>
        <v>-3.6574970728852678</v>
      </c>
      <c r="E105">
        <f>-LN(C105/A105)</f>
        <v>6.7846948472116871E-3</v>
      </c>
      <c r="F105">
        <v>208</v>
      </c>
      <c r="G105">
        <f>E105-D105*F105</f>
        <v>760.76617585498286</v>
      </c>
      <c r="I105">
        <v>208</v>
      </c>
      <c r="J105">
        <f t="shared" si="3"/>
        <v>3.6751989171738302</v>
      </c>
      <c r="M105">
        <f t="shared" si="4"/>
        <v>4.807692307692308E-3</v>
      </c>
      <c r="N105">
        <f>B105*(C105)^(2-M105)</f>
        <v>1073.179562419469</v>
      </c>
      <c r="O105">
        <f>A105</f>
        <v>208</v>
      </c>
      <c r="P105">
        <f>-LN(N105)/(M105-1)</f>
        <v>7.0120930606488816</v>
      </c>
      <c r="S105" t="e">
        <f>B105*(C105)^(1/M105)</f>
        <v>#NUM!</v>
      </c>
      <c r="T105">
        <f>A105</f>
        <v>208</v>
      </c>
      <c r="U105" t="e">
        <f t="shared" si="5"/>
        <v>#NUM!</v>
      </c>
    </row>
    <row r="106" spans="1:21" x14ac:dyDescent="0.45">
      <c r="A106">
        <v>210</v>
      </c>
      <c r="B106">
        <v>2.4233000000000001E-2</v>
      </c>
      <c r="C106">
        <v>208.61240000000001</v>
      </c>
      <c r="D106">
        <f>LN(B106)</f>
        <v>-3.7200399383635605</v>
      </c>
      <c r="E106">
        <f>-LN(C106/A106)</f>
        <v>6.6295460057229404E-3</v>
      </c>
      <c r="F106">
        <v>210</v>
      </c>
      <c r="G106">
        <f>E106-D106*F106</f>
        <v>781.21501660235344</v>
      </c>
      <c r="I106">
        <v>210</v>
      </c>
      <c r="J106">
        <f t="shared" si="3"/>
        <v>3.737870892834227</v>
      </c>
      <c r="M106">
        <f t="shared" si="4"/>
        <v>4.7619047619047623E-3</v>
      </c>
      <c r="N106">
        <f>B106*(C106)^(2-M106)</f>
        <v>1028.1179569154458</v>
      </c>
      <c r="O106">
        <f>A106</f>
        <v>210</v>
      </c>
      <c r="P106">
        <f>-LN(N106)/(M106-1)</f>
        <v>6.9686693231477213</v>
      </c>
      <c r="S106" t="e">
        <f>B106*(C106)^(1/M106)</f>
        <v>#NUM!</v>
      </c>
      <c r="T106">
        <f>A106</f>
        <v>210</v>
      </c>
      <c r="U106" t="e">
        <f t="shared" si="5"/>
        <v>#NUM!</v>
      </c>
    </row>
    <row r="107" spans="1:21" x14ac:dyDescent="0.45">
      <c r="A107">
        <v>212</v>
      </c>
      <c r="B107">
        <v>2.4379999999999999E-2</v>
      </c>
      <c r="C107">
        <v>210.59495000000001</v>
      </c>
      <c r="D107">
        <f>LN(B107)</f>
        <v>-3.7139921549290116</v>
      </c>
      <c r="E107">
        <f>-LN(C107/A107)</f>
        <v>6.6496543669530813E-3</v>
      </c>
      <c r="F107">
        <v>212</v>
      </c>
      <c r="G107">
        <f>E107-D107*F107</f>
        <v>787.37298649931734</v>
      </c>
      <c r="I107">
        <v>212</v>
      </c>
      <c r="J107">
        <f t="shared" si="3"/>
        <v>3.7316255284327835</v>
      </c>
      <c r="M107">
        <f t="shared" si="4"/>
        <v>4.7169811320754715E-3</v>
      </c>
      <c r="N107">
        <f>B107*(C107)^(2-M107)</f>
        <v>1054.3139347777435</v>
      </c>
      <c r="O107">
        <f>A107</f>
        <v>212</v>
      </c>
      <c r="P107">
        <f>-LN(N107)/(M107-1)</f>
        <v>6.9936343769862059</v>
      </c>
      <c r="S107" t="e">
        <f>B107*(C107)^(1/M107)</f>
        <v>#NUM!</v>
      </c>
      <c r="T107">
        <f>A107</f>
        <v>212</v>
      </c>
      <c r="U107" t="e">
        <f t="shared" si="5"/>
        <v>#NUM!</v>
      </c>
    </row>
    <row r="108" spans="1:21" x14ac:dyDescent="0.45">
      <c r="A108">
        <v>214</v>
      </c>
      <c r="B108">
        <v>2.4615999999999999E-2</v>
      </c>
      <c r="C108">
        <v>212.51993999999999</v>
      </c>
      <c r="D108">
        <f>LN(B108)</f>
        <v>-3.7043586409623965</v>
      </c>
      <c r="E108">
        <f>-LN(C108/A108)</f>
        <v>6.940195765518152E-3</v>
      </c>
      <c r="F108">
        <v>214</v>
      </c>
      <c r="G108">
        <f>E108-D108*F108</f>
        <v>792.73968936171843</v>
      </c>
      <c r="I108">
        <v>214</v>
      </c>
      <c r="J108">
        <f t="shared" si="3"/>
        <v>3.7217825791629973</v>
      </c>
      <c r="M108">
        <f t="shared" si="4"/>
        <v>4.6728971962616819E-3</v>
      </c>
      <c r="N108">
        <f>B108*(C108)^(2-M108)</f>
        <v>1084.2792657990794</v>
      </c>
      <c r="O108">
        <f>A108</f>
        <v>214</v>
      </c>
      <c r="P108">
        <f>-LN(N108)/(M108-1)</f>
        <v>7.0214814350070496</v>
      </c>
      <c r="S108" t="e">
        <f>B108*(C108)^(1/M108)</f>
        <v>#NUM!</v>
      </c>
      <c r="T108">
        <f>A108</f>
        <v>214</v>
      </c>
      <c r="U108" t="e">
        <f t="shared" si="5"/>
        <v>#NUM!</v>
      </c>
    </row>
    <row r="109" spans="1:21" x14ac:dyDescent="0.45">
      <c r="A109">
        <v>216</v>
      </c>
      <c r="B109">
        <v>2.5066000000000001E-2</v>
      </c>
      <c r="C109">
        <v>214.58747</v>
      </c>
      <c r="D109">
        <f>LN(B109)</f>
        <v>-3.6862429327928066</v>
      </c>
      <c r="E109">
        <f>-LN(C109/A109)</f>
        <v>6.5609668902378128E-3</v>
      </c>
      <c r="F109">
        <v>216</v>
      </c>
      <c r="G109">
        <f>E109-D109*F109</f>
        <v>796.23503445013648</v>
      </c>
      <c r="I109">
        <v>216</v>
      </c>
      <c r="J109">
        <f t="shared" si="3"/>
        <v>3.7034187648843555</v>
      </c>
      <c r="M109">
        <f t="shared" si="4"/>
        <v>4.6296296296296294E-3</v>
      </c>
      <c r="N109">
        <f>B109*(C109)^(2-M109)</f>
        <v>1125.8986271334934</v>
      </c>
      <c r="O109">
        <f>A109</f>
        <v>216</v>
      </c>
      <c r="P109">
        <f>-LN(N109)/(M109-1)</f>
        <v>7.0590174116229596</v>
      </c>
      <c r="S109" t="e">
        <f>B109*(C109)^(1/M109)</f>
        <v>#NUM!</v>
      </c>
      <c r="T109">
        <f>A109</f>
        <v>216</v>
      </c>
      <c r="U109" t="e">
        <f t="shared" si="5"/>
        <v>#NUM!</v>
      </c>
    </row>
    <row r="110" spans="1:21" x14ac:dyDescent="0.45">
      <c r="A110">
        <v>218</v>
      </c>
      <c r="B110">
        <v>2.4194E-2</v>
      </c>
      <c r="C110">
        <v>216.52652</v>
      </c>
      <c r="D110">
        <f>LN(B110)</f>
        <v>-3.7216506104444806</v>
      </c>
      <c r="E110">
        <f>-LN(C110/A110)</f>
        <v>6.7820286220216242E-3</v>
      </c>
      <c r="F110">
        <v>218</v>
      </c>
      <c r="G110">
        <f>E110-D110*F110</f>
        <v>811.32661510551884</v>
      </c>
      <c r="I110">
        <v>218</v>
      </c>
      <c r="J110">
        <f t="shared" si="3"/>
        <v>3.738832327675202</v>
      </c>
      <c r="M110">
        <f t="shared" si="4"/>
        <v>4.5871559633027525E-3</v>
      </c>
      <c r="N110">
        <f>B110*(C110)^(2-M110)</f>
        <v>1106.6658656988284</v>
      </c>
      <c r="O110">
        <f>A110</f>
        <v>218</v>
      </c>
      <c r="P110">
        <f>-LN(N110)/(M110-1)</f>
        <v>7.0414070819621086</v>
      </c>
      <c r="S110" t="e">
        <f>B110*(C110)^(1/M110)</f>
        <v>#NUM!</v>
      </c>
      <c r="T110">
        <f>A110</f>
        <v>218</v>
      </c>
      <c r="U110" t="e">
        <f t="shared" si="5"/>
        <v>#NUM!</v>
      </c>
    </row>
    <row r="111" spans="1:21" x14ac:dyDescent="0.45">
      <c r="A111">
        <v>220</v>
      </c>
      <c r="B111">
        <v>2.4795999999999999E-2</v>
      </c>
      <c r="C111">
        <v>218.57834</v>
      </c>
      <c r="D111">
        <f>LN(B111)</f>
        <v>-3.6970729291424642</v>
      </c>
      <c r="E111">
        <f>-LN(C111/A111)</f>
        <v>6.4830606060915907E-3</v>
      </c>
      <c r="F111">
        <v>220</v>
      </c>
      <c r="G111">
        <f>E111-D111*F111</f>
        <v>813.36252747194828</v>
      </c>
      <c r="I111">
        <v>220</v>
      </c>
      <c r="J111">
        <f t="shared" si="3"/>
        <v>3.7139841437075263</v>
      </c>
      <c r="M111">
        <f t="shared" si="4"/>
        <v>4.5454545454545452E-3</v>
      </c>
      <c r="N111">
        <f>B111*(C111)^(2-M111)</f>
        <v>1156.0092165103047</v>
      </c>
      <c r="O111">
        <f>A111</f>
        <v>220</v>
      </c>
      <c r="P111">
        <f>-LN(N111)/(M111-1)</f>
        <v>7.0849332640697273</v>
      </c>
      <c r="S111" t="e">
        <f>B111*(C111)^(1/M111)</f>
        <v>#NUM!</v>
      </c>
      <c r="T111">
        <f>A111</f>
        <v>220</v>
      </c>
      <c r="U111" t="e">
        <f t="shared" si="5"/>
        <v>#NUM!</v>
      </c>
    </row>
    <row r="112" spans="1:21" x14ac:dyDescent="0.45">
      <c r="A112">
        <v>222</v>
      </c>
      <c r="B112">
        <v>2.3888E-2</v>
      </c>
      <c r="C112">
        <v>220.58856</v>
      </c>
      <c r="D112">
        <f>LN(B112)</f>
        <v>-3.7343790381853026</v>
      </c>
      <c r="E112">
        <f>-LN(C112/A112)</f>
        <v>6.3781349651224114E-3</v>
      </c>
      <c r="F112">
        <v>222</v>
      </c>
      <c r="G112">
        <f>E112-D112*F112</f>
        <v>829.03852461210226</v>
      </c>
      <c r="I112">
        <v>222</v>
      </c>
      <c r="J112">
        <f t="shared" si="3"/>
        <v>3.7513055412312322</v>
      </c>
      <c r="M112">
        <f t="shared" si="4"/>
        <v>4.5045045045045045E-3</v>
      </c>
      <c r="N112">
        <f>B112*(C112)^(2-M112)</f>
        <v>1134.459722724587</v>
      </c>
      <c r="O112">
        <f>A112</f>
        <v>222</v>
      </c>
      <c r="P112">
        <f>-LN(N112)/(M112-1)</f>
        <v>7.0657394565734535</v>
      </c>
      <c r="S112" t="e">
        <f>B112*(C112)^(1/M112)</f>
        <v>#NUM!</v>
      </c>
      <c r="T112">
        <f>A112</f>
        <v>222</v>
      </c>
      <c r="U112" t="e">
        <f t="shared" si="5"/>
        <v>#NUM!</v>
      </c>
    </row>
    <row r="113" spans="1:21" x14ac:dyDescent="0.45">
      <c r="A113">
        <v>224</v>
      </c>
      <c r="B113">
        <v>2.3906E-2</v>
      </c>
      <c r="C113">
        <v>222.58743000000001</v>
      </c>
      <c r="D113">
        <f>LN(B113)</f>
        <v>-3.7336258055263478</v>
      </c>
      <c r="E113">
        <f>-LN(C113/A113)</f>
        <v>6.3260836107249018E-3</v>
      </c>
      <c r="F113">
        <v>224</v>
      </c>
      <c r="G113">
        <f>E113-D113*F113</f>
        <v>836.33850652151261</v>
      </c>
      <c r="I113">
        <v>224</v>
      </c>
      <c r="J113">
        <f t="shared" si="3"/>
        <v>3.7503968902309981</v>
      </c>
      <c r="M113">
        <f t="shared" si="4"/>
        <v>4.464285714285714E-3</v>
      </c>
      <c r="N113">
        <f>B113*(C113)^(2-M113)</f>
        <v>1156.1875057061302</v>
      </c>
      <c r="O113">
        <f>A113</f>
        <v>224</v>
      </c>
      <c r="P113">
        <f>-LN(N113)/(M113-1)</f>
        <v>7.0845105173421841</v>
      </c>
      <c r="S113" t="e">
        <f>B113*(C113)^(1/M113)</f>
        <v>#NUM!</v>
      </c>
      <c r="T113">
        <f>A113</f>
        <v>224</v>
      </c>
      <c r="U113" t="e">
        <f t="shared" si="5"/>
        <v>#NUM!</v>
      </c>
    </row>
    <row r="114" spans="1:21" x14ac:dyDescent="0.45">
      <c r="A114">
        <v>226</v>
      </c>
      <c r="B114">
        <v>2.3570000000000001E-2</v>
      </c>
      <c r="C114">
        <v>224.54151999999999</v>
      </c>
      <c r="D114">
        <f>LN(B114)</f>
        <v>-3.7477805620340972</v>
      </c>
      <c r="E114">
        <f>-LN(C114/A114)</f>
        <v>6.474364869356799E-3</v>
      </c>
      <c r="F114">
        <v>226</v>
      </c>
      <c r="G114">
        <f>E114-D114*F114</f>
        <v>847.00488138457536</v>
      </c>
      <c r="I114">
        <v>226</v>
      </c>
      <c r="J114">
        <f t="shared" si="3"/>
        <v>3.7644661394870016</v>
      </c>
      <c r="M114">
        <f t="shared" si="4"/>
        <v>4.4247787610619468E-3</v>
      </c>
      <c r="N114">
        <f>B114*(C114)^(2-M114)</f>
        <v>1160.2429319459177</v>
      </c>
      <c r="O114">
        <f>A114</f>
        <v>226</v>
      </c>
      <c r="P114">
        <f>-LN(N114)/(M114-1)</f>
        <v>7.0877463959822906</v>
      </c>
      <c r="S114" t="e">
        <f>B114*(C114)^(1/M114)</f>
        <v>#NUM!</v>
      </c>
      <c r="T114">
        <f>A114</f>
        <v>226</v>
      </c>
      <c r="U114" t="e">
        <f t="shared" si="5"/>
        <v>#NUM!</v>
      </c>
    </row>
    <row r="115" spans="1:21" x14ac:dyDescent="0.45">
      <c r="A115">
        <v>228</v>
      </c>
      <c r="B115">
        <v>2.3871E-2</v>
      </c>
      <c r="C115">
        <v>226.55938</v>
      </c>
      <c r="D115">
        <f>LN(B115)</f>
        <v>-3.7350909459186297</v>
      </c>
      <c r="E115">
        <f>-LN(C115/A115)</f>
        <v>6.3385550347512106E-3</v>
      </c>
      <c r="F115">
        <v>228</v>
      </c>
      <c r="G115">
        <f>E115-D115*F115</f>
        <v>851.60707422448229</v>
      </c>
      <c r="I115">
        <v>228</v>
      </c>
      <c r="J115">
        <f t="shared" si="3"/>
        <v>3.7515730142047676</v>
      </c>
      <c r="M115">
        <f t="shared" si="4"/>
        <v>4.3859649122807015E-3</v>
      </c>
      <c r="N115">
        <f>B115*(C115)^(2-M115)</f>
        <v>1196.4786735671407</v>
      </c>
      <c r="O115">
        <f>A115</f>
        <v>228</v>
      </c>
      <c r="P115">
        <f>-LN(N115)/(M115-1)</f>
        <v>7.1183589557885965</v>
      </c>
      <c r="S115" t="e">
        <f>B115*(C115)^(1/M115)</f>
        <v>#NUM!</v>
      </c>
      <c r="T115">
        <f>A115</f>
        <v>228</v>
      </c>
      <c r="U115" t="e">
        <f t="shared" si="5"/>
        <v>#NUM!</v>
      </c>
    </row>
    <row r="116" spans="1:21" x14ac:dyDescent="0.45">
      <c r="A116">
        <v>230</v>
      </c>
      <c r="B116">
        <v>2.4131E-2</v>
      </c>
      <c r="C116">
        <v>228.57485</v>
      </c>
      <c r="D116">
        <f>LN(B116)</f>
        <v>-3.7242579580157531</v>
      </c>
      <c r="E116">
        <f>-LN(C116/A116)</f>
        <v>6.2155811126667505E-3</v>
      </c>
      <c r="F116">
        <v>230</v>
      </c>
      <c r="G116">
        <f>E116-D116*F116</f>
        <v>856.58554592473592</v>
      </c>
      <c r="I116">
        <v>230</v>
      </c>
      <c r="J116">
        <f t="shared" si="3"/>
        <v>3.7405482354791961</v>
      </c>
      <c r="M116">
        <f t="shared" si="4"/>
        <v>4.3478260869565218E-3</v>
      </c>
      <c r="N116">
        <f>B116*(C116)^(2-M116)</f>
        <v>1231.3331199404067</v>
      </c>
      <c r="O116">
        <f>A116</f>
        <v>230</v>
      </c>
      <c r="P116">
        <f>-LN(N116)/(M116-1)</f>
        <v>7.1469262913598683</v>
      </c>
      <c r="S116" t="e">
        <f>B116*(C116)^(1/M116)</f>
        <v>#NUM!</v>
      </c>
      <c r="T116">
        <f>A116</f>
        <v>230</v>
      </c>
      <c r="U116" t="e">
        <f t="shared" si="5"/>
        <v>#NUM!</v>
      </c>
    </row>
    <row r="117" spans="1:21" x14ac:dyDescent="0.45">
      <c r="A117">
        <v>232</v>
      </c>
      <c r="B117">
        <v>2.3654999999999999E-2</v>
      </c>
      <c r="C117">
        <v>230.54086000000001</v>
      </c>
      <c r="D117">
        <f>LN(B117)</f>
        <v>-3.7441807698990255</v>
      </c>
      <c r="E117">
        <f>-LN(C117/A117)</f>
        <v>6.3092581282315503E-3</v>
      </c>
      <c r="F117">
        <v>232</v>
      </c>
      <c r="G117">
        <f>E117-D117*F117</f>
        <v>868.6562478747021</v>
      </c>
      <c r="I117">
        <v>232</v>
      </c>
      <c r="J117">
        <f t="shared" si="3"/>
        <v>3.760416657466243</v>
      </c>
      <c r="M117">
        <f t="shared" si="4"/>
        <v>4.3103448275862068E-3</v>
      </c>
      <c r="N117">
        <f>B117*(C117)^(2-M117)</f>
        <v>1228.102207366509</v>
      </c>
      <c r="O117">
        <f>A117</f>
        <v>232</v>
      </c>
      <c r="P117">
        <f>-LN(N117)/(M117-1)</f>
        <v>7.1440185192708059</v>
      </c>
      <c r="S117" t="e">
        <f>B117*(C117)^(1/M117)</f>
        <v>#NUM!</v>
      </c>
      <c r="T117">
        <f>A117</f>
        <v>232</v>
      </c>
      <c r="U117" t="e">
        <f t="shared" si="5"/>
        <v>#NUM!</v>
      </c>
    </row>
    <row r="118" spans="1:21" x14ac:dyDescent="0.45">
      <c r="A118">
        <v>234</v>
      </c>
      <c r="B118">
        <v>2.3460999999999999E-2</v>
      </c>
      <c r="C118">
        <v>232.52812</v>
      </c>
      <c r="D118">
        <f>LN(B118)</f>
        <v>-3.7524158109193082</v>
      </c>
      <c r="E118">
        <f>-LN(C118/A118)</f>
        <v>6.3099514071376763E-3</v>
      </c>
      <c r="F118">
        <v>234</v>
      </c>
      <c r="G118">
        <f>E118-D118*F118</f>
        <v>878.07160970652524</v>
      </c>
      <c r="I118">
        <v>234</v>
      </c>
      <c r="J118">
        <f t="shared" si="3"/>
        <v>3.7685476811438852</v>
      </c>
      <c r="M118">
        <f t="shared" si="4"/>
        <v>4.2735042735042739E-3</v>
      </c>
      <c r="N118">
        <f>B118*(C118)^(2-M118)</f>
        <v>1239.3225076465828</v>
      </c>
      <c r="O118">
        <f>A118</f>
        <v>234</v>
      </c>
      <c r="P118">
        <f>-LN(N118)/(M118-1)</f>
        <v>7.1528880421021244</v>
      </c>
      <c r="S118" t="e">
        <f>B118*(C118)^(1/M118)</f>
        <v>#NUM!</v>
      </c>
      <c r="T118">
        <f>A118</f>
        <v>234</v>
      </c>
      <c r="U118" t="e">
        <f t="shared" si="5"/>
        <v>#NUM!</v>
      </c>
    </row>
    <row r="119" spans="1:21" x14ac:dyDescent="0.45">
      <c r="A119">
        <v>236</v>
      </c>
      <c r="B119">
        <v>2.3529000000000001E-2</v>
      </c>
      <c r="C119">
        <v>234.53658999999999</v>
      </c>
      <c r="D119">
        <f>LN(B119)</f>
        <v>-3.7495215760834979</v>
      </c>
      <c r="E119">
        <f>-LN(C119/A119)</f>
        <v>6.2201951961938185E-3</v>
      </c>
      <c r="F119">
        <v>236</v>
      </c>
      <c r="G119">
        <f>E119-D119*F119</f>
        <v>884.89331215090169</v>
      </c>
      <c r="I119">
        <v>236</v>
      </c>
      <c r="J119">
        <f t="shared" si="3"/>
        <v>3.7655034559612837</v>
      </c>
      <c r="M119">
        <f t="shared" si="4"/>
        <v>4.2372881355932203E-3</v>
      </c>
      <c r="N119">
        <f>B119*(C119)^(2-M119)</f>
        <v>1264.6822333237592</v>
      </c>
      <c r="O119">
        <f>A119</f>
        <v>236</v>
      </c>
      <c r="P119">
        <f>-LN(N119)/(M119-1)</f>
        <v>7.172970111804041</v>
      </c>
      <c r="S119" t="e">
        <f>B119*(C119)^(1/M119)</f>
        <v>#NUM!</v>
      </c>
      <c r="T119">
        <f>A119</f>
        <v>236</v>
      </c>
      <c r="U119" t="e">
        <f t="shared" si="5"/>
        <v>#NUM!</v>
      </c>
    </row>
    <row r="120" spans="1:21" x14ac:dyDescent="0.45">
      <c r="A120">
        <v>238</v>
      </c>
      <c r="B120">
        <v>2.3747000000000001E-2</v>
      </c>
      <c r="C120">
        <v>236.5179</v>
      </c>
      <c r="D120">
        <f>LN(B120)</f>
        <v>-3.7402990722694716</v>
      </c>
      <c r="E120">
        <f>-LN(C120/A120)</f>
        <v>6.2467815000173052E-3</v>
      </c>
      <c r="F120">
        <v>238</v>
      </c>
      <c r="G120">
        <f>E120-D120*F120</f>
        <v>890.1974259816343</v>
      </c>
      <c r="I120">
        <v>238</v>
      </c>
      <c r="J120">
        <f t="shared" si="3"/>
        <v>3.7561072826229296</v>
      </c>
      <c r="M120">
        <f t="shared" si="4"/>
        <v>4.2016806722689074E-3</v>
      </c>
      <c r="N120">
        <f>B120*(C120)^(2-M120)</f>
        <v>1298.2626481416526</v>
      </c>
      <c r="O120">
        <f>A120</f>
        <v>238</v>
      </c>
      <c r="P120">
        <f>-LN(N120)/(M120-1)</f>
        <v>7.1990302513979243</v>
      </c>
      <c r="S120" t="e">
        <f>B120*(C120)^(1/M120)</f>
        <v>#NUM!</v>
      </c>
      <c r="T120">
        <f>A120</f>
        <v>238</v>
      </c>
      <c r="U120" t="e">
        <f t="shared" si="5"/>
        <v>#NUM!</v>
      </c>
    </row>
    <row r="121" spans="1:21" x14ac:dyDescent="0.45">
      <c r="A121">
        <v>240</v>
      </c>
      <c r="B121">
        <v>2.2959E-2</v>
      </c>
      <c r="C121">
        <v>238.56442999999999</v>
      </c>
      <c r="D121">
        <f>LN(B121)</f>
        <v>-3.7740452624862435</v>
      </c>
      <c r="E121">
        <f>-LN(C121/A121)</f>
        <v>5.9995027461344141E-3</v>
      </c>
      <c r="F121">
        <v>240</v>
      </c>
      <c r="G121">
        <f>E121-D121*F121</f>
        <v>905.77686249944463</v>
      </c>
      <c r="I121">
        <v>240</v>
      </c>
      <c r="J121">
        <f t="shared" si="3"/>
        <v>3.789861349370061</v>
      </c>
      <c r="M121">
        <f t="shared" si="4"/>
        <v>4.1666666666666666E-3</v>
      </c>
      <c r="N121">
        <f>B121*(C121)^(2-M121)</f>
        <v>1277.1963220256685</v>
      </c>
      <c r="O121">
        <f>A121</f>
        <v>240</v>
      </c>
      <c r="P121">
        <f>-LN(N121)/(M121-1)</f>
        <v>7.182349035433961</v>
      </c>
      <c r="S121" t="e">
        <f>B121*(C121)^(1/M121)</f>
        <v>#NUM!</v>
      </c>
      <c r="T121">
        <f>A121</f>
        <v>240</v>
      </c>
      <c r="U121" t="e">
        <f t="shared" si="5"/>
        <v>#NUM!</v>
      </c>
    </row>
    <row r="122" spans="1:21" x14ac:dyDescent="0.45">
      <c r="A122">
        <v>242</v>
      </c>
      <c r="B122">
        <v>2.2502999999999999E-2</v>
      </c>
      <c r="C122">
        <v>240.56497999999999</v>
      </c>
      <c r="D122">
        <f>LN(B122)</f>
        <v>-3.794106645326528</v>
      </c>
      <c r="E122">
        <f>-LN(C122/A122)</f>
        <v>5.9474859946473729E-3</v>
      </c>
      <c r="F122">
        <v>242</v>
      </c>
      <c r="G122">
        <f>E122-D122*F122</f>
        <v>918.17975565501445</v>
      </c>
      <c r="I122">
        <v>242</v>
      </c>
      <c r="J122">
        <f t="shared" si="3"/>
        <v>3.809874504792591</v>
      </c>
      <c r="M122">
        <f t="shared" si="4"/>
        <v>4.1322314049586778E-3</v>
      </c>
      <c r="N122">
        <f>B122*(C122)^(2-M122)</f>
        <v>1273.1085303924422</v>
      </c>
      <c r="O122">
        <f>A122</f>
        <v>242</v>
      </c>
      <c r="P122">
        <f>-LN(N122)/(M122-1)</f>
        <v>7.1788816507437545</v>
      </c>
      <c r="S122" t="e">
        <f>B122*(C122)^(1/M122)</f>
        <v>#NUM!</v>
      </c>
      <c r="T122">
        <f>A122</f>
        <v>242</v>
      </c>
      <c r="U122" t="e">
        <f t="shared" si="5"/>
        <v>#NUM!</v>
      </c>
    </row>
    <row r="123" spans="1:21" x14ac:dyDescent="0.45">
      <c r="A123">
        <v>244</v>
      </c>
      <c r="B123">
        <v>2.1860999999999998E-2</v>
      </c>
      <c r="C123">
        <v>242.5624</v>
      </c>
      <c r="D123">
        <f>LN(B123)</f>
        <v>-3.8230510516258822</v>
      </c>
      <c r="E123">
        <f>-LN(C123/A123)</f>
        <v>5.9092284290419876E-3</v>
      </c>
      <c r="F123">
        <v>244</v>
      </c>
      <c r="G123">
        <f>E123-D123*F123</f>
        <v>932.83036582514421</v>
      </c>
      <c r="I123">
        <v>244</v>
      </c>
      <c r="J123">
        <f t="shared" si="3"/>
        <v>3.8388080898154082</v>
      </c>
      <c r="M123">
        <f t="shared" si="4"/>
        <v>4.0983606557377051E-3</v>
      </c>
      <c r="N123">
        <f>B123*(C123)^(2-M123)</f>
        <v>1257.6017110971106</v>
      </c>
      <c r="O123">
        <f>A123</f>
        <v>244</v>
      </c>
      <c r="P123">
        <f>-LN(N123)/(M123-1)</f>
        <v>7.1663319953750246</v>
      </c>
      <c r="S123" t="e">
        <f>B123*(C123)^(1/M123)</f>
        <v>#NUM!</v>
      </c>
      <c r="T123">
        <f>A123</f>
        <v>244</v>
      </c>
      <c r="U123" t="e">
        <f t="shared" si="5"/>
        <v>#NUM!</v>
      </c>
    </row>
    <row r="124" spans="1:21" x14ac:dyDescent="0.45">
      <c r="A124">
        <v>246</v>
      </c>
      <c r="B124">
        <v>2.2082000000000001E-2</v>
      </c>
      <c r="C124">
        <v>244.62208000000001</v>
      </c>
      <c r="D124">
        <f>LN(B124)</f>
        <v>-3.8129924819651917</v>
      </c>
      <c r="E124">
        <f>-LN(C124/A124)</f>
        <v>5.6170469250755176E-3</v>
      </c>
      <c r="F124">
        <v>246</v>
      </c>
      <c r="G124">
        <f>E124-D124*F124</f>
        <v>938.00176761036221</v>
      </c>
      <c r="I124">
        <v>246</v>
      </c>
      <c r="J124">
        <f t="shared" si="3"/>
        <v>3.8285786433076008</v>
      </c>
      <c r="M124">
        <f t="shared" si="4"/>
        <v>4.0650406504065045E-3</v>
      </c>
      <c r="N124">
        <f>B124*(C124)^(2-M124)</f>
        <v>1292.1721688468467</v>
      </c>
      <c r="O124">
        <f>A124</f>
        <v>246</v>
      </c>
      <c r="P124">
        <f>-LN(N124)/(M124-1)</f>
        <v>7.193321075669961</v>
      </c>
      <c r="S124" t="e">
        <f>B124*(C124)^(1/M124)</f>
        <v>#NUM!</v>
      </c>
      <c r="T124">
        <f>A124</f>
        <v>246</v>
      </c>
      <c r="U124" t="e">
        <f t="shared" si="5"/>
        <v>#NUM!</v>
      </c>
    </row>
    <row r="125" spans="1:21" x14ac:dyDescent="0.45">
      <c r="A125">
        <v>248</v>
      </c>
      <c r="B125">
        <v>2.1648000000000001E-2</v>
      </c>
      <c r="C125">
        <v>246.63792000000001</v>
      </c>
      <c r="D125">
        <f>LN(B125)</f>
        <v>-3.8328422075537047</v>
      </c>
      <c r="E125">
        <f>-LN(C125/A125)</f>
        <v>5.5073959667934283E-3</v>
      </c>
      <c r="F125">
        <v>248</v>
      </c>
      <c r="G125">
        <f>E125-D125*F125</f>
        <v>950.55037486928552</v>
      </c>
      <c r="I125">
        <v>248</v>
      </c>
      <c r="J125">
        <f t="shared" si="3"/>
        <v>3.8483820844910346</v>
      </c>
      <c r="M125">
        <f t="shared" si="4"/>
        <v>4.0322580645161289E-3</v>
      </c>
      <c r="N125">
        <f>B125*(C125)^(2-M125)</f>
        <v>1287.9294528852622</v>
      </c>
      <c r="O125">
        <f>A125</f>
        <v>248</v>
      </c>
      <c r="P125">
        <f>-LN(N125)/(M125-1)</f>
        <v>7.1897821897764551</v>
      </c>
      <c r="S125" t="e">
        <f>B125*(C125)^(1/M125)</f>
        <v>#NUM!</v>
      </c>
      <c r="T125">
        <f>A125</f>
        <v>248</v>
      </c>
      <c r="U125" t="e">
        <f t="shared" si="5"/>
        <v>#NUM!</v>
      </c>
    </row>
    <row r="126" spans="1:21" x14ac:dyDescent="0.45">
      <c r="A126">
        <v>250</v>
      </c>
      <c r="B126">
        <v>2.1690000000000001E-2</v>
      </c>
      <c r="C126">
        <v>248.53278</v>
      </c>
      <c r="D126">
        <f>LN(B126)</f>
        <v>-3.8309039541433538</v>
      </c>
      <c r="E126">
        <f>-LN(C126/A126)</f>
        <v>5.8861695563028676E-3</v>
      </c>
      <c r="F126">
        <v>250</v>
      </c>
      <c r="G126">
        <f>E126-D126*F126</f>
        <v>957.73187470539483</v>
      </c>
      <c r="I126">
        <v>250</v>
      </c>
      <c r="J126">
        <f t="shared" si="3"/>
        <v>3.8463127498208629</v>
      </c>
      <c r="M126">
        <f t="shared" si="4"/>
        <v>4.0000000000000001E-3</v>
      </c>
      <c r="N126">
        <f>B126*(C126)^(2-M126)</f>
        <v>1310.5251889849519</v>
      </c>
      <c r="O126">
        <f>A126</f>
        <v>250</v>
      </c>
      <c r="P126">
        <f>-LN(N126)/(M126-1)</f>
        <v>7.207011288629829</v>
      </c>
      <c r="S126" t="e">
        <f>B126*(C126)^(1/M126)</f>
        <v>#NUM!</v>
      </c>
      <c r="T126">
        <f>A126</f>
        <v>250</v>
      </c>
      <c r="U126" t="e">
        <f t="shared" si="5"/>
        <v>#NUM!</v>
      </c>
    </row>
    <row r="127" spans="1:21" x14ac:dyDescent="0.45">
      <c r="A127">
        <v>252</v>
      </c>
      <c r="B127">
        <v>2.1892000000000002E-2</v>
      </c>
      <c r="C127">
        <v>250.57102</v>
      </c>
      <c r="D127">
        <f>LN(B127)</f>
        <v>-3.8216340057004654</v>
      </c>
      <c r="E127">
        <f>-LN(C127/A127)</f>
        <v>5.6866941946604995E-3</v>
      </c>
      <c r="F127">
        <v>252</v>
      </c>
      <c r="G127">
        <f>E127-D127*F127</f>
        <v>963.0574561307119</v>
      </c>
      <c r="I127">
        <v>252</v>
      </c>
      <c r="J127">
        <f t="shared" si="3"/>
        <v>3.8368822953414816</v>
      </c>
      <c r="M127">
        <f t="shared" si="4"/>
        <v>3.968253968253968E-3</v>
      </c>
      <c r="N127">
        <f>B127*(C127)^(2-M127)</f>
        <v>1344.7066555167978</v>
      </c>
      <c r="O127">
        <f>A127</f>
        <v>252</v>
      </c>
      <c r="P127">
        <f>-LN(N127)/(M127-1)</f>
        <v>7.2326320892502558</v>
      </c>
      <c r="S127" t="e">
        <f>B127*(C127)^(1/M127)</f>
        <v>#NUM!</v>
      </c>
      <c r="T127">
        <f>A127</f>
        <v>252</v>
      </c>
      <c r="U127" t="e">
        <f t="shared" si="5"/>
        <v>#NUM!</v>
      </c>
    </row>
    <row r="128" spans="1:21" x14ac:dyDescent="0.45">
      <c r="A128">
        <v>254</v>
      </c>
      <c r="B128">
        <v>2.1173999999999998E-2</v>
      </c>
      <c r="C128">
        <v>252.59074000000001</v>
      </c>
      <c r="D128">
        <f>LN(B128)</f>
        <v>-3.8549812650609492</v>
      </c>
      <c r="E128">
        <f>-LN(C128/A128)</f>
        <v>5.563716523104451E-3</v>
      </c>
      <c r="F128">
        <v>254</v>
      </c>
      <c r="G128">
        <f>E128-D128*F128</f>
        <v>979.17080504200419</v>
      </c>
      <c r="I128">
        <v>254</v>
      </c>
      <c r="J128">
        <f t="shared" si="3"/>
        <v>3.8702403361344038</v>
      </c>
      <c r="M128">
        <f t="shared" si="4"/>
        <v>3.937007874015748E-3</v>
      </c>
      <c r="N128">
        <f>B128*(C128)^(2-M128)</f>
        <v>1321.8416223912334</v>
      </c>
      <c r="O128">
        <f>A128</f>
        <v>254</v>
      </c>
      <c r="P128">
        <f>-LN(N128)/(M128-1)</f>
        <v>7.2151874615640432</v>
      </c>
      <c r="S128" t="e">
        <f>B128*(C128)^(1/M128)</f>
        <v>#NUM!</v>
      </c>
      <c r="T128">
        <f>A128</f>
        <v>254</v>
      </c>
      <c r="U128" t="e">
        <f t="shared" si="5"/>
        <v>#NUM!</v>
      </c>
    </row>
    <row r="129" spans="1:21" x14ac:dyDescent="0.45">
      <c r="A129">
        <v>256</v>
      </c>
      <c r="B129">
        <v>2.1894E-2</v>
      </c>
      <c r="C129">
        <v>254.53358</v>
      </c>
      <c r="D129">
        <f>LN(B129)</f>
        <v>-3.8215426522997715</v>
      </c>
      <c r="E129">
        <f>-LN(C129/A129)</f>
        <v>5.7446722027828167E-3</v>
      </c>
      <c r="F129">
        <v>256</v>
      </c>
      <c r="G129">
        <f>E129-D129*F129</f>
        <v>978.32066366094432</v>
      </c>
      <c r="I129">
        <v>256</v>
      </c>
      <c r="J129">
        <f t="shared" si="3"/>
        <v>3.8365516221997815</v>
      </c>
      <c r="M129">
        <f t="shared" si="4"/>
        <v>3.90625E-3</v>
      </c>
      <c r="N129">
        <f>B129*(C129)^(2-M129)</f>
        <v>1388.0906975485641</v>
      </c>
      <c r="O129">
        <f>A129</f>
        <v>256</v>
      </c>
      <c r="P129">
        <f>-LN(N129)/(M129-1)</f>
        <v>7.2640597162536977</v>
      </c>
      <c r="S129" t="e">
        <f>B129*(C129)^(1/M129)</f>
        <v>#NUM!</v>
      </c>
      <c r="T129">
        <f>A129</f>
        <v>256</v>
      </c>
      <c r="U129" t="e">
        <f t="shared" si="5"/>
        <v>#NUM!</v>
      </c>
    </row>
    <row r="130" spans="1:21" x14ac:dyDescent="0.45">
      <c r="A130">
        <v>258</v>
      </c>
      <c r="B130">
        <v>2.2182E-2</v>
      </c>
      <c r="C130">
        <v>256.51688000000001</v>
      </c>
      <c r="D130">
        <f>LN(B130)</f>
        <v>-3.808474129799587</v>
      </c>
      <c r="E130">
        <f>-LN(C130/A130)</f>
        <v>5.7651135092465829E-3</v>
      </c>
      <c r="F130">
        <v>258</v>
      </c>
      <c r="G130">
        <f>E130-D130*F130</f>
        <v>982.59209060180274</v>
      </c>
      <c r="I130">
        <v>258</v>
      </c>
      <c r="J130">
        <f t="shared" si="3"/>
        <v>3.8233155276334738</v>
      </c>
      <c r="M130">
        <f t="shared" si="4"/>
        <v>3.875968992248062E-3</v>
      </c>
      <c r="N130">
        <f>B130*(C130)^(2-M130)</f>
        <v>1428.5483378139318</v>
      </c>
      <c r="O130">
        <f>A130</f>
        <v>258</v>
      </c>
      <c r="P130">
        <f>-LN(N130)/(M130-1)</f>
        <v>7.292680261825204</v>
      </c>
      <c r="S130" t="e">
        <f>B130*(C130)^(1/M130)</f>
        <v>#NUM!</v>
      </c>
      <c r="T130">
        <f>A130</f>
        <v>258</v>
      </c>
      <c r="U130" t="e">
        <f t="shared" si="5"/>
        <v>#NUM!</v>
      </c>
    </row>
    <row r="131" spans="1:21" x14ac:dyDescent="0.45">
      <c r="A131">
        <v>260</v>
      </c>
      <c r="B131">
        <v>2.1343999999999998E-2</v>
      </c>
      <c r="C131">
        <v>258.55387999999999</v>
      </c>
      <c r="D131">
        <f>LN(B131)</f>
        <v>-3.8469846092489237</v>
      </c>
      <c r="E131">
        <f>-LN(C131/A131)</f>
        <v>5.5775255173810085E-3</v>
      </c>
      <c r="F131">
        <v>260</v>
      </c>
      <c r="G131">
        <f>E131-D131*F131</f>
        <v>1000.2215759302376</v>
      </c>
      <c r="I131">
        <v>260</v>
      </c>
      <c r="J131">
        <f t="shared" ref="J131:J167" si="6">G131/(I131-1)</f>
        <v>3.8618593665260139</v>
      </c>
      <c r="M131">
        <f t="shared" ref="M131:M167" si="7">1/I131</f>
        <v>3.8461538461538464E-3</v>
      </c>
      <c r="N131">
        <f>B131*(C131)^(2-M131)</f>
        <v>1396.6863492998384</v>
      </c>
      <c r="O131">
        <f>A131</f>
        <v>260</v>
      </c>
      <c r="P131">
        <f>-LN(N131)/(M131-1)</f>
        <v>7.2698186577174448</v>
      </c>
      <c r="S131" t="e">
        <f>B131*(C131)^(1/M131)</f>
        <v>#NUM!</v>
      </c>
      <c r="T131">
        <f>A131</f>
        <v>260</v>
      </c>
      <c r="U131" t="e">
        <f t="shared" ref="U131:U167" si="8">(LN(S131))/(1/N131-1)</f>
        <v>#NUM!</v>
      </c>
    </row>
    <row r="132" spans="1:21" x14ac:dyDescent="0.45">
      <c r="A132">
        <v>262</v>
      </c>
      <c r="B132">
        <v>2.1267000000000001E-2</v>
      </c>
      <c r="C132">
        <v>260.51697000000001</v>
      </c>
      <c r="D132">
        <f>LN(B132)</f>
        <v>-3.8505987034411469</v>
      </c>
      <c r="E132">
        <f>-LN(C132/A132)</f>
        <v>5.6765007355157153E-3</v>
      </c>
      <c r="F132">
        <v>262</v>
      </c>
      <c r="G132">
        <f>E132-D132*F132</f>
        <v>1008.862536802316</v>
      </c>
      <c r="I132">
        <v>262</v>
      </c>
      <c r="J132">
        <f t="shared" si="6"/>
        <v>3.8653737042234328</v>
      </c>
      <c r="M132">
        <f t="shared" si="7"/>
        <v>3.8167938931297708E-3</v>
      </c>
      <c r="N132">
        <f>B132*(C132)^(2-M132)</f>
        <v>1413.0499683249511</v>
      </c>
      <c r="O132">
        <f>A132</f>
        <v>262</v>
      </c>
      <c r="P132">
        <f>-LN(N132)/(M132-1)</f>
        <v>7.2812969550988438</v>
      </c>
      <c r="S132" t="e">
        <f>B132*(C132)^(1/M132)</f>
        <v>#NUM!</v>
      </c>
      <c r="T132">
        <f>A132</f>
        <v>262</v>
      </c>
      <c r="U132" t="e">
        <f t="shared" si="8"/>
        <v>#NUM!</v>
      </c>
    </row>
    <row r="133" spans="1:21" x14ac:dyDescent="0.45">
      <c r="A133">
        <v>264</v>
      </c>
      <c r="B133">
        <v>2.0739E-2</v>
      </c>
      <c r="C133">
        <v>262.60829000000001</v>
      </c>
      <c r="D133">
        <f>LN(B133)</f>
        <v>-3.8757392933508994</v>
      </c>
      <c r="E133">
        <f>-LN(C133/A133)</f>
        <v>5.2855728497850337E-3</v>
      </c>
      <c r="F133">
        <v>264</v>
      </c>
      <c r="G133">
        <f>E133-D133*F133</f>
        <v>1023.2004590174872</v>
      </c>
      <c r="I133">
        <v>264</v>
      </c>
      <c r="J133">
        <f t="shared" si="6"/>
        <v>3.8904960418915864</v>
      </c>
      <c r="M133">
        <f t="shared" si="7"/>
        <v>3.787878787878788E-3</v>
      </c>
      <c r="N133">
        <f>B133*(C133)^(2-M133)</f>
        <v>1400.363001837889</v>
      </c>
      <c r="O133">
        <f>A133</f>
        <v>264</v>
      </c>
      <c r="P133">
        <f>-LN(N133)/(M133-1)</f>
        <v>7.2720323460898637</v>
      </c>
      <c r="S133" t="e">
        <f>B133*(C133)^(1/M133)</f>
        <v>#NUM!</v>
      </c>
      <c r="T133">
        <f>A133</f>
        <v>264</v>
      </c>
      <c r="U133" t="e">
        <f t="shared" si="8"/>
        <v>#NUM!</v>
      </c>
    </row>
    <row r="134" spans="1:21" x14ac:dyDescent="0.45">
      <c r="A134">
        <v>266</v>
      </c>
      <c r="B134">
        <v>2.1264000000000002E-2</v>
      </c>
      <c r="C134">
        <v>264.51992999999999</v>
      </c>
      <c r="D134">
        <f>LN(B134)</f>
        <v>-3.8507397770112473</v>
      </c>
      <c r="E134">
        <f>-LN(C134/A134)</f>
        <v>5.5797106055462554E-3</v>
      </c>
      <c r="F134">
        <v>266</v>
      </c>
      <c r="G134">
        <f>E134-D134*F134</f>
        <v>1024.3023603955974</v>
      </c>
      <c r="I134">
        <v>266</v>
      </c>
      <c r="J134">
        <f t="shared" si="6"/>
        <v>3.865291926021122</v>
      </c>
      <c r="M134">
        <f t="shared" si="7"/>
        <v>3.7593984962406013E-3</v>
      </c>
      <c r="N134">
        <f>B134*(C134)^(2-M134)</f>
        <v>1456.9839758192873</v>
      </c>
      <c r="O134">
        <f>A134</f>
        <v>266</v>
      </c>
      <c r="P134">
        <f>-LN(N134)/(M134-1)</f>
        <v>7.3116110677228141</v>
      </c>
      <c r="S134" t="e">
        <f>B134*(C134)^(1/M134)</f>
        <v>#NUM!</v>
      </c>
      <c r="T134">
        <f>A134</f>
        <v>266</v>
      </c>
      <c r="U134" t="e">
        <f t="shared" si="8"/>
        <v>#NUM!</v>
      </c>
    </row>
    <row r="135" spans="1:21" x14ac:dyDescent="0.45">
      <c r="A135">
        <v>268</v>
      </c>
      <c r="B135">
        <v>2.2030999999999999E-2</v>
      </c>
      <c r="C135">
        <v>266.55176</v>
      </c>
      <c r="D135">
        <f>LN(B135)</f>
        <v>-3.8153047265517093</v>
      </c>
      <c r="E135">
        <f>-LN(C135/A135)</f>
        <v>5.4185343751217713E-3</v>
      </c>
      <c r="F135">
        <v>268</v>
      </c>
      <c r="G135">
        <f>E135-D135*F135</f>
        <v>1022.5070852502332</v>
      </c>
      <c r="I135">
        <v>268</v>
      </c>
      <c r="J135">
        <f t="shared" si="6"/>
        <v>3.829614551499001</v>
      </c>
      <c r="M135">
        <f t="shared" si="7"/>
        <v>3.7313432835820895E-3</v>
      </c>
      <c r="N135">
        <f>B135*(C135)^(2-M135)</f>
        <v>1533.0132046159431</v>
      </c>
      <c r="O135">
        <f>A135</f>
        <v>268</v>
      </c>
      <c r="P135">
        <f>-LN(N135)/(M135-1)</f>
        <v>7.3624623669167049</v>
      </c>
      <c r="S135" t="e">
        <f>B135*(C135)^(1/M135)</f>
        <v>#NUM!</v>
      </c>
      <c r="T135">
        <f>A135</f>
        <v>268</v>
      </c>
      <c r="U135" t="e">
        <f t="shared" si="8"/>
        <v>#NUM!</v>
      </c>
    </row>
    <row r="136" spans="1:21" x14ac:dyDescent="0.45">
      <c r="A136">
        <v>270</v>
      </c>
      <c r="B136">
        <v>2.1752000000000001E-2</v>
      </c>
      <c r="C136">
        <v>268.51438000000002</v>
      </c>
      <c r="D136">
        <f>LN(B136)</f>
        <v>-3.8280495716519676</v>
      </c>
      <c r="E136">
        <f>-LN(C136/A136)</f>
        <v>5.5174896865489318E-3</v>
      </c>
      <c r="F136">
        <v>270</v>
      </c>
      <c r="G136">
        <f>E136-D136*F136</f>
        <v>1033.5789018357177</v>
      </c>
      <c r="I136">
        <v>270</v>
      </c>
      <c r="J136">
        <f t="shared" si="6"/>
        <v>3.8423007503186533</v>
      </c>
      <c r="M136">
        <f t="shared" si="7"/>
        <v>3.7037037037037038E-3</v>
      </c>
      <c r="N136">
        <f>B136*(C136)^(2-M136)</f>
        <v>1536.165885078512</v>
      </c>
      <c r="O136">
        <f>A136</f>
        <v>270</v>
      </c>
      <c r="P136">
        <f>-LN(N136)/(M136-1)</f>
        <v>7.364320165847742</v>
      </c>
      <c r="S136" t="e">
        <f>B136*(C136)^(1/M136)</f>
        <v>#NUM!</v>
      </c>
      <c r="T136">
        <f>A136</f>
        <v>270</v>
      </c>
      <c r="U136" t="e">
        <f t="shared" si="8"/>
        <v>#NUM!</v>
      </c>
    </row>
    <row r="137" spans="1:21" x14ac:dyDescent="0.45">
      <c r="A137">
        <v>272</v>
      </c>
      <c r="B137">
        <v>2.1208000000000001E-2</v>
      </c>
      <c r="C137">
        <v>270.46704</v>
      </c>
      <c r="D137">
        <f>LN(B137)</f>
        <v>-3.8533768099954124</v>
      </c>
      <c r="E137">
        <f>-LN(C137/A137)</f>
        <v>5.6518238624195215E-3</v>
      </c>
      <c r="F137">
        <v>272</v>
      </c>
      <c r="G137">
        <f>E137-D137*F137</f>
        <v>1048.1241441426146</v>
      </c>
      <c r="I137">
        <v>272</v>
      </c>
      <c r="J137">
        <f t="shared" si="6"/>
        <v>3.8676167680539284</v>
      </c>
      <c r="M137">
        <f t="shared" si="7"/>
        <v>3.6764705882352941E-3</v>
      </c>
      <c r="N137">
        <f>B137*(C137)^(2-M137)</f>
        <v>1519.8013085180453</v>
      </c>
      <c r="O137">
        <f>A137</f>
        <v>272</v>
      </c>
      <c r="P137">
        <f>-LN(N137)/(M137-1)</f>
        <v>7.3533693332940224</v>
      </c>
      <c r="S137" t="e">
        <f>B137*(C137)^(1/M137)</f>
        <v>#NUM!</v>
      </c>
      <c r="T137">
        <f>A137</f>
        <v>272</v>
      </c>
      <c r="U137" t="e">
        <f t="shared" si="8"/>
        <v>#NUM!</v>
      </c>
    </row>
    <row r="138" spans="1:21" x14ac:dyDescent="0.45">
      <c r="A138">
        <v>274</v>
      </c>
      <c r="B138">
        <v>2.1819000000000002E-2</v>
      </c>
      <c r="C138">
        <v>272.49371000000002</v>
      </c>
      <c r="D138">
        <f>LN(B138)</f>
        <v>-3.8249741291416237</v>
      </c>
      <c r="E138">
        <f>-LN(C138/A138)</f>
        <v>5.5125751199852687E-3</v>
      </c>
      <c r="F138">
        <v>274</v>
      </c>
      <c r="G138">
        <f>E138-D138*F138</f>
        <v>1048.048423959925</v>
      </c>
      <c r="I138">
        <v>274</v>
      </c>
      <c r="J138">
        <f t="shared" si="6"/>
        <v>3.8390052159704213</v>
      </c>
      <c r="M138">
        <f t="shared" si="7"/>
        <v>3.6496350364963502E-3</v>
      </c>
      <c r="N138">
        <f>B138*(C138)^(2-M138)</f>
        <v>1587.302293177512</v>
      </c>
      <c r="O138">
        <f>A138</f>
        <v>274</v>
      </c>
      <c r="P138">
        <f>-LN(N138)/(M138-1)</f>
        <v>7.3967867553803579</v>
      </c>
      <c r="S138" t="e">
        <f>B138*(C138)^(1/M138)</f>
        <v>#NUM!</v>
      </c>
      <c r="T138">
        <f>A138</f>
        <v>274</v>
      </c>
      <c r="U138" t="e">
        <f t="shared" si="8"/>
        <v>#NUM!</v>
      </c>
    </row>
    <row r="139" spans="1:21" x14ac:dyDescent="0.45">
      <c r="A139">
        <v>276</v>
      </c>
      <c r="B139">
        <v>2.1041000000000001E-2</v>
      </c>
      <c r="C139">
        <v>274.53615000000002</v>
      </c>
      <c r="D139">
        <f>LN(B139)</f>
        <v>-3.8612823637249618</v>
      </c>
      <c r="E139">
        <f>-LN(C139/A139)</f>
        <v>5.3179194493856285E-3</v>
      </c>
      <c r="F139">
        <v>276</v>
      </c>
      <c r="G139">
        <f>E139-D139*F139</f>
        <v>1065.7192503075389</v>
      </c>
      <c r="I139">
        <v>276</v>
      </c>
      <c r="J139">
        <f t="shared" si="6"/>
        <v>3.8753427283910504</v>
      </c>
      <c r="M139">
        <f t="shared" si="7"/>
        <v>3.6231884057971015E-3</v>
      </c>
      <c r="N139">
        <f>B139*(C139)^(2-M139)</f>
        <v>1553.9246242103318</v>
      </c>
      <c r="O139">
        <f>A139</f>
        <v>276</v>
      </c>
      <c r="P139">
        <f>-LN(N139)/(M139-1)</f>
        <v>7.3752609854743598</v>
      </c>
      <c r="S139" t="e">
        <f>B139*(C139)^(1/M139)</f>
        <v>#NUM!</v>
      </c>
      <c r="T139">
        <f>A139</f>
        <v>276</v>
      </c>
      <c r="U139" t="e">
        <f t="shared" si="8"/>
        <v>#NUM!</v>
      </c>
    </row>
    <row r="140" spans="1:21" x14ac:dyDescent="0.45">
      <c r="A140">
        <v>278</v>
      </c>
      <c r="B140">
        <v>2.1597999999999999E-2</v>
      </c>
      <c r="C140">
        <v>276.49786999999998</v>
      </c>
      <c r="D140">
        <f>LN(B140)</f>
        <v>-3.8351545611715689</v>
      </c>
      <c r="E140">
        <f>-LN(C140/A140)</f>
        <v>5.4179961937239791E-3</v>
      </c>
      <c r="F140">
        <v>278</v>
      </c>
      <c r="G140">
        <f>E140-D140*F140</f>
        <v>1066.17838600189</v>
      </c>
      <c r="I140">
        <v>278</v>
      </c>
      <c r="J140">
        <f t="shared" si="6"/>
        <v>3.8490194440501444</v>
      </c>
      <c r="M140">
        <f t="shared" si="7"/>
        <v>3.5971223021582736E-3</v>
      </c>
      <c r="N140">
        <f>B140*(C140)^(2-M140)</f>
        <v>1618.1323966203977</v>
      </c>
      <c r="O140">
        <f>A140</f>
        <v>278</v>
      </c>
      <c r="P140">
        <f>-LN(N140)/(M140-1)</f>
        <v>7.415703112653758</v>
      </c>
      <c r="S140" t="e">
        <f>B140*(C140)^(1/M140)</f>
        <v>#NUM!</v>
      </c>
      <c r="T140">
        <f>A140</f>
        <v>278</v>
      </c>
      <c r="U140" t="e">
        <f t="shared" si="8"/>
        <v>#NUM!</v>
      </c>
    </row>
    <row r="141" spans="1:21" x14ac:dyDescent="0.45">
      <c r="A141">
        <v>280</v>
      </c>
      <c r="B141">
        <v>2.0397999999999999E-2</v>
      </c>
      <c r="C141">
        <v>278.53604999999999</v>
      </c>
      <c r="D141">
        <f>LN(B141)</f>
        <v>-3.8923184221538105</v>
      </c>
      <c r="E141">
        <f>-LN(C141/A141)</f>
        <v>5.2421087319533682E-3</v>
      </c>
      <c r="F141">
        <v>280</v>
      </c>
      <c r="G141">
        <f>E141-D141*F141</f>
        <v>1089.8544003117988</v>
      </c>
      <c r="I141">
        <v>280</v>
      </c>
      <c r="J141">
        <f t="shared" si="6"/>
        <v>3.9062881731605694</v>
      </c>
      <c r="M141">
        <f t="shared" si="7"/>
        <v>3.5714285714285713E-3</v>
      </c>
      <c r="N141">
        <f>B141*(C141)^(2-M141)</f>
        <v>1551.0246250787732</v>
      </c>
      <c r="O141">
        <f>A141</f>
        <v>280</v>
      </c>
      <c r="P141">
        <f>-LN(N141)/(M141-1)</f>
        <v>7.3730031942200043</v>
      </c>
      <c r="S141" t="e">
        <f>B141*(C141)^(1/M141)</f>
        <v>#NUM!</v>
      </c>
      <c r="T141">
        <f>A141</f>
        <v>280</v>
      </c>
      <c r="U141" t="e">
        <f t="shared" si="8"/>
        <v>#NUM!</v>
      </c>
    </row>
    <row r="142" spans="1:21" x14ac:dyDescent="0.45">
      <c r="A142">
        <v>282</v>
      </c>
      <c r="B142">
        <v>2.102E-2</v>
      </c>
      <c r="C142">
        <v>280.51848999999999</v>
      </c>
      <c r="D142">
        <f>LN(B142)</f>
        <v>-3.8622809135333318</v>
      </c>
      <c r="E142">
        <f>-LN(C142/A142)</f>
        <v>5.2674301442937289E-3</v>
      </c>
      <c r="F142">
        <v>282</v>
      </c>
      <c r="G142">
        <f>E142-D142*F142</f>
        <v>1089.168485046544</v>
      </c>
      <c r="I142">
        <v>282</v>
      </c>
      <c r="J142">
        <f t="shared" si="6"/>
        <v>3.876044430770619</v>
      </c>
      <c r="M142">
        <f t="shared" si="7"/>
        <v>3.5460992907801418E-3</v>
      </c>
      <c r="N142">
        <f>B142*(C142)^(2-M142)</f>
        <v>1621.3433033379529</v>
      </c>
      <c r="O142">
        <f>A142</f>
        <v>282</v>
      </c>
      <c r="P142">
        <f>-LN(N142)/(M142-1)</f>
        <v>7.4173128119235603</v>
      </c>
      <c r="S142" t="e">
        <f>B142*(C142)^(1/M142)</f>
        <v>#NUM!</v>
      </c>
      <c r="T142">
        <f>A142</f>
        <v>282</v>
      </c>
      <c r="U142" t="e">
        <f t="shared" si="8"/>
        <v>#NUM!</v>
      </c>
    </row>
    <row r="143" spans="1:21" x14ac:dyDescent="0.45">
      <c r="A143">
        <v>284</v>
      </c>
      <c r="B143">
        <v>2.1183E-2</v>
      </c>
      <c r="C143">
        <v>282.50889999999998</v>
      </c>
      <c r="D143">
        <f>LN(B143)</f>
        <v>-3.8545563057798176</v>
      </c>
      <c r="E143">
        <f>-LN(C143/A143)</f>
        <v>5.2641836461856609E-3</v>
      </c>
      <c r="F143">
        <v>284</v>
      </c>
      <c r="G143">
        <f>E143-D143*F143</f>
        <v>1094.6992550251143</v>
      </c>
      <c r="I143">
        <v>284</v>
      </c>
      <c r="J143">
        <f t="shared" si="6"/>
        <v>3.8681952474385666</v>
      </c>
      <c r="M143">
        <f t="shared" si="7"/>
        <v>3.5211267605633804E-3</v>
      </c>
      <c r="N143">
        <f>B143*(C143)^(2-M143)</f>
        <v>1657.3771219609905</v>
      </c>
      <c r="O143">
        <f>A143</f>
        <v>284</v>
      </c>
      <c r="P143">
        <f>-LN(N143)/(M143-1)</f>
        <v>7.4391859013022916</v>
      </c>
      <c r="S143" t="e">
        <f>B143*(C143)^(1/M143)</f>
        <v>#NUM!</v>
      </c>
      <c r="T143">
        <f>A143</f>
        <v>284</v>
      </c>
      <c r="U143" t="e">
        <f t="shared" si="8"/>
        <v>#NUM!</v>
      </c>
    </row>
    <row r="144" spans="1:21" x14ac:dyDescent="0.45">
      <c r="A144">
        <v>286</v>
      </c>
      <c r="B144">
        <v>2.0119999999999999E-2</v>
      </c>
      <c r="C144">
        <v>284.55991999999998</v>
      </c>
      <c r="D144">
        <f>LN(B144)</f>
        <v>-3.9060409337505986</v>
      </c>
      <c r="E144">
        <f>-LN(C144/A144)</f>
        <v>5.0479643154810409E-3</v>
      </c>
      <c r="F144">
        <v>286</v>
      </c>
      <c r="G144">
        <f>E144-D144*F144</f>
        <v>1117.1327550169867</v>
      </c>
      <c r="I144">
        <v>286</v>
      </c>
      <c r="J144">
        <f t="shared" si="6"/>
        <v>3.9197640526911814</v>
      </c>
      <c r="M144">
        <f t="shared" si="7"/>
        <v>3.4965034965034965E-3</v>
      </c>
      <c r="N144">
        <f>B144*(C144)^(2-M144)</f>
        <v>1597.3291215113118</v>
      </c>
      <c r="O144">
        <f>A144</f>
        <v>286</v>
      </c>
      <c r="P144">
        <f>-LN(N144)/(M144-1)</f>
        <v>7.401969225618684</v>
      </c>
      <c r="S144" t="e">
        <f>B144*(C144)^(1/M144)</f>
        <v>#NUM!</v>
      </c>
      <c r="T144">
        <f>A144</f>
        <v>286</v>
      </c>
      <c r="U144" t="e">
        <f t="shared" si="8"/>
        <v>#NUM!</v>
      </c>
    </row>
    <row r="145" spans="1:21" x14ac:dyDescent="0.45">
      <c r="A145">
        <v>288</v>
      </c>
      <c r="B145">
        <v>2.0681000000000001E-2</v>
      </c>
      <c r="C145">
        <v>286.45130999999998</v>
      </c>
      <c r="D145">
        <f>LN(B145)</f>
        <v>-3.8785398746115978</v>
      </c>
      <c r="E145">
        <f>-LN(C145/A145)</f>
        <v>5.3919060678680186E-3</v>
      </c>
      <c r="F145">
        <v>288</v>
      </c>
      <c r="G145">
        <f>E145-D145*F145</f>
        <v>1117.0248757942081</v>
      </c>
      <c r="I145">
        <v>288</v>
      </c>
      <c r="J145">
        <f t="shared" si="6"/>
        <v>3.8920727379589133</v>
      </c>
      <c r="M145">
        <f t="shared" si="7"/>
        <v>3.472222222222222E-3</v>
      </c>
      <c r="N145">
        <f>B145*(C145)^(2-M145)</f>
        <v>1663.9555997754906</v>
      </c>
      <c r="O145">
        <f>A145</f>
        <v>288</v>
      </c>
      <c r="P145">
        <f>-LN(N145)/(M145-1)</f>
        <v>7.4427959797944405</v>
      </c>
      <c r="S145" t="e">
        <f>B145*(C145)^(1/M145)</f>
        <v>#NUM!</v>
      </c>
      <c r="T145">
        <f>A145</f>
        <v>288</v>
      </c>
      <c r="U145" t="e">
        <f t="shared" si="8"/>
        <v>#NUM!</v>
      </c>
    </row>
    <row r="146" spans="1:21" x14ac:dyDescent="0.45">
      <c r="A146">
        <v>290</v>
      </c>
      <c r="B146">
        <v>2.0646999999999999E-2</v>
      </c>
      <c r="C146">
        <v>288.52400999999998</v>
      </c>
      <c r="D146">
        <f>LN(B146)</f>
        <v>-3.8801852485793948</v>
      </c>
      <c r="E146">
        <f>-LN(C146/A146)</f>
        <v>5.1026169250640739E-3</v>
      </c>
      <c r="F146">
        <v>290</v>
      </c>
      <c r="G146">
        <f>E146-D146*F146</f>
        <v>1125.2588247049496</v>
      </c>
      <c r="I146">
        <v>290</v>
      </c>
      <c r="J146">
        <f t="shared" si="6"/>
        <v>3.8936291512281991</v>
      </c>
      <c r="M146">
        <f t="shared" si="7"/>
        <v>3.4482758620689655E-3</v>
      </c>
      <c r="N146">
        <f>B146*(C146)^(2-M146)</f>
        <v>1685.5338966908307</v>
      </c>
      <c r="O146">
        <f>A146</f>
        <v>290</v>
      </c>
      <c r="P146">
        <f>-LN(N146)/(M146-1)</f>
        <v>7.4555464260141342</v>
      </c>
      <c r="S146" t="e">
        <f>B146*(C146)^(1/M146)</f>
        <v>#NUM!</v>
      </c>
      <c r="T146">
        <f>A146</f>
        <v>290</v>
      </c>
      <c r="U146" t="e">
        <f t="shared" si="8"/>
        <v>#NUM!</v>
      </c>
    </row>
    <row r="147" spans="1:21" x14ac:dyDescent="0.45">
      <c r="A147">
        <v>292</v>
      </c>
      <c r="B147">
        <v>2.0036000000000002E-2</v>
      </c>
      <c r="C147">
        <v>290.53449000000001</v>
      </c>
      <c r="D147">
        <f>LN(B147)</f>
        <v>-3.9102246234867666</v>
      </c>
      <c r="E147">
        <f>-LN(C147/A147)</f>
        <v>5.0315066898221489E-3</v>
      </c>
      <c r="F147">
        <v>292</v>
      </c>
      <c r="G147">
        <f>E147-D147*F147</f>
        <v>1141.7906215648256</v>
      </c>
      <c r="I147">
        <v>292</v>
      </c>
      <c r="J147">
        <f t="shared" si="6"/>
        <v>3.9236791119066172</v>
      </c>
      <c r="M147">
        <f t="shared" si="7"/>
        <v>3.4246575342465752E-3</v>
      </c>
      <c r="N147">
        <f>B147*(C147)^(2-M147)</f>
        <v>1658.7113109899556</v>
      </c>
      <c r="O147">
        <f>A147</f>
        <v>292</v>
      </c>
      <c r="P147">
        <f>-LN(N147)/(M147-1)</f>
        <v>7.4392732242752801</v>
      </c>
      <c r="S147" t="e">
        <f>B147*(C147)^(1/M147)</f>
        <v>#NUM!</v>
      </c>
      <c r="T147">
        <f>A147</f>
        <v>292</v>
      </c>
      <c r="U147" t="e">
        <f t="shared" si="8"/>
        <v>#NUM!</v>
      </c>
    </row>
    <row r="148" spans="1:21" x14ac:dyDescent="0.45">
      <c r="A148">
        <v>294</v>
      </c>
      <c r="B148">
        <v>2.0327000000000001E-2</v>
      </c>
      <c r="C148">
        <v>292.49768</v>
      </c>
      <c r="D148">
        <f>LN(B148)</f>
        <v>-3.8958052274053121</v>
      </c>
      <c r="E148">
        <f>-LN(C148/A148)</f>
        <v>5.1230323221575138E-3</v>
      </c>
      <c r="F148">
        <v>294</v>
      </c>
      <c r="G148">
        <f>E148-D148*F148</f>
        <v>1145.3718598894841</v>
      </c>
      <c r="I148">
        <v>294</v>
      </c>
      <c r="J148">
        <f t="shared" si="6"/>
        <v>3.9091189757320275</v>
      </c>
      <c r="M148">
        <f t="shared" si="7"/>
        <v>3.4013605442176869E-3</v>
      </c>
      <c r="N148">
        <f>B148*(C148)^(2-M148)</f>
        <v>1705.8072941054281</v>
      </c>
      <c r="O148">
        <f>A148</f>
        <v>294</v>
      </c>
      <c r="P148">
        <f>-LN(N148)/(M148-1)</f>
        <v>7.4671923774659996</v>
      </c>
      <c r="S148" t="e">
        <f>B148*(C148)^(1/M148)</f>
        <v>#NUM!</v>
      </c>
      <c r="T148">
        <f>A148</f>
        <v>294</v>
      </c>
      <c r="U148" t="e">
        <f t="shared" si="8"/>
        <v>#NUM!</v>
      </c>
    </row>
    <row r="149" spans="1:21" x14ac:dyDescent="0.45">
      <c r="A149">
        <v>296</v>
      </c>
      <c r="B149">
        <v>2.0122999999999999E-2</v>
      </c>
      <c r="C149">
        <v>294.53607</v>
      </c>
      <c r="D149">
        <f>LN(B149)</f>
        <v>-3.9058918394979059</v>
      </c>
      <c r="E149">
        <f>-LN(C149/A149)</f>
        <v>4.9579799547429726E-3</v>
      </c>
      <c r="F149">
        <v>296</v>
      </c>
      <c r="G149">
        <f>E149-D149*F149</f>
        <v>1156.1489424713347</v>
      </c>
      <c r="I149">
        <v>296</v>
      </c>
      <c r="J149">
        <f t="shared" si="6"/>
        <v>3.9191489575299485</v>
      </c>
      <c r="M149">
        <f t="shared" si="7"/>
        <v>3.3783783783783786E-3</v>
      </c>
      <c r="N149">
        <f>B149*(C149)^(2-M149)</f>
        <v>1712.4898991755224</v>
      </c>
      <c r="O149">
        <f>A149</f>
        <v>296</v>
      </c>
      <c r="P149">
        <f>-LN(N149)/(M149-1)</f>
        <v>7.4709433452911416</v>
      </c>
      <c r="S149" t="e">
        <f>B149*(C149)^(1/M149)</f>
        <v>#NUM!</v>
      </c>
      <c r="T149">
        <f>A149</f>
        <v>296</v>
      </c>
      <c r="U149" t="e">
        <f t="shared" si="8"/>
        <v>#NUM!</v>
      </c>
    </row>
    <row r="150" spans="1:21" x14ac:dyDescent="0.45">
      <c r="A150">
        <v>298</v>
      </c>
      <c r="B150">
        <v>2.0885000000000001E-2</v>
      </c>
      <c r="C150">
        <v>296.50054999999998</v>
      </c>
      <c r="D150">
        <f>LN(B150)</f>
        <v>-3.8687240810329984</v>
      </c>
      <c r="E150">
        <f>-LN(C150/A150)</f>
        <v>5.0444130946399749E-3</v>
      </c>
      <c r="F150">
        <v>298</v>
      </c>
      <c r="G150">
        <f>E150-D150*F150</f>
        <v>1152.8848205609281</v>
      </c>
      <c r="I150">
        <v>298</v>
      </c>
      <c r="J150">
        <f t="shared" si="6"/>
        <v>3.8817670725957174</v>
      </c>
      <c r="M150">
        <f t="shared" si="7"/>
        <v>3.3557046979865771E-3</v>
      </c>
      <c r="N150">
        <f>B150*(C150)^(2-M150)</f>
        <v>1801.3167963761796</v>
      </c>
      <c r="O150">
        <f>A150</f>
        <v>298</v>
      </c>
      <c r="P150">
        <f>-LN(N150)/(M150-1)</f>
        <v>7.5215132071770086</v>
      </c>
      <c r="S150" t="e">
        <f>B150*(C150)^(1/M150)</f>
        <v>#NUM!</v>
      </c>
      <c r="T150">
        <f>A150</f>
        <v>298</v>
      </c>
      <c r="U150" t="e">
        <f t="shared" si="8"/>
        <v>#NUM!</v>
      </c>
    </row>
    <row r="151" spans="1:21" x14ac:dyDescent="0.45">
      <c r="A151">
        <v>300</v>
      </c>
      <c r="B151">
        <v>2.0695000000000002E-2</v>
      </c>
      <c r="C151">
        <v>298.44159999999999</v>
      </c>
      <c r="D151">
        <f>LN(B151)</f>
        <v>-3.8778631537814414</v>
      </c>
      <c r="E151">
        <f>-LN(C151/A151)</f>
        <v>5.2082058556248796E-3</v>
      </c>
      <c r="F151">
        <v>300</v>
      </c>
      <c r="G151">
        <f>E151-D151*F151</f>
        <v>1163.364154340288</v>
      </c>
      <c r="I151">
        <v>300</v>
      </c>
      <c r="J151">
        <f t="shared" si="6"/>
        <v>3.8908500145160132</v>
      </c>
      <c r="M151">
        <f t="shared" si="7"/>
        <v>3.3333333333333335E-3</v>
      </c>
      <c r="N151">
        <f>B151*(C151)^(2-M151)</f>
        <v>1808.5670692217714</v>
      </c>
      <c r="O151">
        <f>A151</f>
        <v>300</v>
      </c>
      <c r="P151">
        <f>-LN(N151)/(M151-1)</f>
        <v>7.5253747186525501</v>
      </c>
      <c r="S151" t="e">
        <f>B151*(C151)^(1/M151)</f>
        <v>#NUM!</v>
      </c>
      <c r="T151">
        <f>A151</f>
        <v>300</v>
      </c>
      <c r="U151" t="e">
        <f t="shared" si="8"/>
        <v>#NUM!</v>
      </c>
    </row>
    <row r="152" spans="1:21" x14ac:dyDescent="0.45">
      <c r="A152">
        <v>300</v>
      </c>
      <c r="B152">
        <v>2.0892000000000001E-2</v>
      </c>
      <c r="C152">
        <v>298.43729999999999</v>
      </c>
      <c r="D152">
        <f>LN(B152)</f>
        <v>-3.8683889684080848</v>
      </c>
      <c r="E152">
        <f>-LN(C152/A152)</f>
        <v>5.2226141384443129E-3</v>
      </c>
      <c r="F152">
        <v>300</v>
      </c>
      <c r="G152">
        <f>E152-D152*F152</f>
        <v>1160.5219131365639</v>
      </c>
      <c r="I152">
        <v>300</v>
      </c>
      <c r="J152">
        <f t="shared" si="6"/>
        <v>3.8813441910921869</v>
      </c>
      <c r="M152">
        <f t="shared" si="7"/>
        <v>3.3333333333333335E-3</v>
      </c>
      <c r="N152">
        <f>B152*(C152)^(2-M152)</f>
        <v>1825.7306701424466</v>
      </c>
      <c r="O152">
        <f>A152</f>
        <v>300</v>
      </c>
      <c r="P152">
        <f>-LN(N152)/(M152-1)</f>
        <v>7.5348517255107392</v>
      </c>
      <c r="S152" t="e">
        <f>B152*(C152)^(1/M152)</f>
        <v>#NUM!</v>
      </c>
      <c r="T152">
        <f>A152</f>
        <v>300</v>
      </c>
      <c r="U152" t="e">
        <f t="shared" si="8"/>
        <v>#NUM!</v>
      </c>
    </row>
    <row r="153" spans="1:21" x14ac:dyDescent="0.45">
      <c r="A153">
        <v>302</v>
      </c>
      <c r="B153">
        <v>2.0504999999999999E-2</v>
      </c>
      <c r="C153">
        <v>300.50286</v>
      </c>
      <c r="D153">
        <f>LN(B153)</f>
        <v>-3.8870865201381144</v>
      </c>
      <c r="E153">
        <f>-LN(C153/A153)</f>
        <v>4.9697459740163331E-3</v>
      </c>
      <c r="F153">
        <v>302</v>
      </c>
      <c r="G153">
        <f>E153-D153*F153</f>
        <v>1173.9050988276845</v>
      </c>
      <c r="I153">
        <v>302</v>
      </c>
      <c r="J153">
        <f t="shared" si="6"/>
        <v>3.9000169396268589</v>
      </c>
      <c r="M153">
        <f t="shared" si="7"/>
        <v>3.3112582781456954E-3</v>
      </c>
      <c r="N153">
        <f>B153*(C153)^(2-M153)</f>
        <v>1816.9885740983193</v>
      </c>
      <c r="O153">
        <f>A153</f>
        <v>302</v>
      </c>
      <c r="P153">
        <f>-LN(N153)/(M153-1)</f>
        <v>7.5298691215049951</v>
      </c>
      <c r="S153" t="e">
        <f>B153*(C153)^(1/M153)</f>
        <v>#NUM!</v>
      </c>
      <c r="T153">
        <f>A153</f>
        <v>302</v>
      </c>
      <c r="U153" t="e">
        <f t="shared" si="8"/>
        <v>#NUM!</v>
      </c>
    </row>
    <row r="154" spans="1:21" x14ac:dyDescent="0.45">
      <c r="A154">
        <v>304</v>
      </c>
      <c r="B154">
        <v>1.9335999999999999E-2</v>
      </c>
      <c r="C154">
        <v>302.47505000000001</v>
      </c>
      <c r="D154">
        <f>LN(B154)</f>
        <v>-3.945786635580955</v>
      </c>
      <c r="E154">
        <f>-LN(C154/A154)</f>
        <v>5.028906675776156E-3</v>
      </c>
      <c r="F154">
        <v>304</v>
      </c>
      <c r="G154">
        <f>E154-D154*F154</f>
        <v>1199.524166123286</v>
      </c>
      <c r="I154">
        <v>304</v>
      </c>
      <c r="J154">
        <f t="shared" si="6"/>
        <v>3.9588256307699208</v>
      </c>
      <c r="M154">
        <f t="shared" si="7"/>
        <v>3.2894736842105261E-3</v>
      </c>
      <c r="N154">
        <f>B154*(C154)^(2-M154)</f>
        <v>1736.1433803207997</v>
      </c>
      <c r="O154">
        <f>A154</f>
        <v>304</v>
      </c>
      <c r="P154">
        <f>-LN(N154)/(M154-1)</f>
        <v>7.4840400369134308</v>
      </c>
      <c r="S154" t="e">
        <f>B154*(C154)^(1/M154)</f>
        <v>#NUM!</v>
      </c>
      <c r="T154">
        <f>A154</f>
        <v>304</v>
      </c>
      <c r="U154" t="e">
        <f t="shared" si="8"/>
        <v>#NUM!</v>
      </c>
    </row>
    <row r="155" spans="1:21" x14ac:dyDescent="0.45">
      <c r="A155">
        <v>306</v>
      </c>
      <c r="B155">
        <v>2.0237000000000002E-2</v>
      </c>
      <c r="C155">
        <v>304.50839000000002</v>
      </c>
      <c r="D155">
        <f>LN(B155)</f>
        <v>-3.9002426668926145</v>
      </c>
      <c r="E155">
        <f>-LN(C155/A155)</f>
        <v>4.8864618158419304E-3</v>
      </c>
      <c r="F155">
        <v>306</v>
      </c>
      <c r="G155">
        <f>E155-D155*F155</f>
        <v>1193.4791425309559</v>
      </c>
      <c r="I155">
        <v>306</v>
      </c>
      <c r="J155">
        <f t="shared" si="6"/>
        <v>3.9130463689539536</v>
      </c>
      <c r="M155">
        <f t="shared" si="7"/>
        <v>3.2679738562091504E-3</v>
      </c>
      <c r="N155">
        <f>B155*(C155)^(2-M155)</f>
        <v>1841.7399996378149</v>
      </c>
      <c r="O155">
        <f>A155</f>
        <v>306</v>
      </c>
      <c r="P155">
        <f>-LN(N155)/(M155-1)</f>
        <v>7.5431167641124119</v>
      </c>
      <c r="S155" t="e">
        <f>B155*(C155)^(1/M155)</f>
        <v>#NUM!</v>
      </c>
      <c r="T155">
        <f>A155</f>
        <v>306</v>
      </c>
      <c r="U155" t="e">
        <f t="shared" si="8"/>
        <v>#NUM!</v>
      </c>
    </row>
    <row r="156" spans="1:21" x14ac:dyDescent="0.45">
      <c r="A156">
        <v>308</v>
      </c>
      <c r="B156">
        <v>2.0435999999999999E-2</v>
      </c>
      <c r="C156">
        <v>306.46508</v>
      </c>
      <c r="D156">
        <f>LN(B156)</f>
        <v>-3.8904572275135854</v>
      </c>
      <c r="E156">
        <f>-LN(C156/A156)</f>
        <v>4.9959655724954519E-3</v>
      </c>
      <c r="F156">
        <v>308</v>
      </c>
      <c r="G156">
        <f>E156-D156*F156</f>
        <v>1198.2658220397568</v>
      </c>
      <c r="I156">
        <v>308</v>
      </c>
      <c r="J156">
        <f t="shared" si="6"/>
        <v>3.9031460001295009</v>
      </c>
      <c r="M156">
        <f t="shared" si="7"/>
        <v>3.246753246753247E-3</v>
      </c>
      <c r="N156">
        <f>B156*(C156)^(2-M156)</f>
        <v>1884.0187510651124</v>
      </c>
      <c r="O156">
        <f>A156</f>
        <v>308</v>
      </c>
      <c r="P156">
        <f>-LN(N156)/(M156-1)</f>
        <v>7.5657264548126353</v>
      </c>
      <c r="S156" t="e">
        <f>B156*(C156)^(1/M156)</f>
        <v>#NUM!</v>
      </c>
      <c r="T156">
        <f>A156</f>
        <v>308</v>
      </c>
      <c r="U156" t="e">
        <f t="shared" si="8"/>
        <v>#NUM!</v>
      </c>
    </row>
    <row r="157" spans="1:21" x14ac:dyDescent="0.45">
      <c r="A157">
        <v>310</v>
      </c>
      <c r="B157">
        <v>1.9615E-2</v>
      </c>
      <c r="C157">
        <v>308.53291000000002</v>
      </c>
      <c r="D157">
        <f>LN(B157)</f>
        <v>-3.9314606993206209</v>
      </c>
      <c r="E157">
        <f>-LN(C157/A157)</f>
        <v>4.7437823517492324E-3</v>
      </c>
      <c r="F157">
        <v>310</v>
      </c>
      <c r="G157">
        <f>E157-D157*F157</f>
        <v>1218.7575605717443</v>
      </c>
      <c r="I157">
        <v>310</v>
      </c>
      <c r="J157">
        <f t="shared" si="6"/>
        <v>3.9441992251512761</v>
      </c>
      <c r="M157">
        <f t="shared" si="7"/>
        <v>3.2258064516129032E-3</v>
      </c>
      <c r="N157">
        <f>B157*(C157)^(2-M157)</f>
        <v>1832.9950760020763</v>
      </c>
      <c r="O157">
        <f>A157</f>
        <v>310</v>
      </c>
      <c r="P157">
        <f>-LN(N157)/(M157-1)</f>
        <v>7.5380227639951283</v>
      </c>
      <c r="S157" t="e">
        <f>B157*(C157)^(1/M157)</f>
        <v>#NUM!</v>
      </c>
      <c r="T157">
        <f>A157</f>
        <v>310</v>
      </c>
      <c r="U157" t="e">
        <f t="shared" si="8"/>
        <v>#NUM!</v>
      </c>
    </row>
    <row r="158" spans="1:21" x14ac:dyDescent="0.45">
      <c r="A158">
        <v>312</v>
      </c>
      <c r="B158">
        <v>2.0673E-2</v>
      </c>
      <c r="C158">
        <v>310.35451</v>
      </c>
      <c r="D158">
        <f>LN(B158)</f>
        <v>-3.8789267779389562</v>
      </c>
      <c r="E158">
        <f>-LN(C158/A158)</f>
        <v>5.2879630753862985E-3</v>
      </c>
      <c r="F158">
        <v>312</v>
      </c>
      <c r="G158">
        <f>E158-D158*F158</f>
        <v>1210.2304426800299</v>
      </c>
      <c r="I158">
        <v>312</v>
      </c>
      <c r="J158">
        <f t="shared" si="6"/>
        <v>3.8914162144052407</v>
      </c>
      <c r="M158">
        <f t="shared" si="7"/>
        <v>3.205128205128205E-3</v>
      </c>
      <c r="N158">
        <f>B158*(C158)^(2-M158)</f>
        <v>1954.9376095360742</v>
      </c>
      <c r="O158">
        <f>A158</f>
        <v>312</v>
      </c>
      <c r="P158">
        <f>-LN(N158)/(M158-1)</f>
        <v>7.6024804832552642</v>
      </c>
      <c r="S158" t="e">
        <f>B158*(C158)^(1/M158)</f>
        <v>#NUM!</v>
      </c>
      <c r="T158">
        <f>A158</f>
        <v>312</v>
      </c>
      <c r="U158" t="e">
        <f t="shared" si="8"/>
        <v>#NUM!</v>
      </c>
    </row>
    <row r="159" spans="1:21" x14ac:dyDescent="0.45">
      <c r="A159">
        <v>314</v>
      </c>
      <c r="B159">
        <v>2.0624E-2</v>
      </c>
      <c r="C159">
        <v>312.46294999999998</v>
      </c>
      <c r="D159">
        <f>LN(B159)</f>
        <v>-3.8812998327853054</v>
      </c>
      <c r="E159">
        <f>-LN(C159/A159)</f>
        <v>4.9070837605896447E-3</v>
      </c>
      <c r="F159">
        <v>314</v>
      </c>
      <c r="G159">
        <f>E159-D159*F159</f>
        <v>1218.7330545783466</v>
      </c>
      <c r="I159">
        <v>314</v>
      </c>
      <c r="J159">
        <f t="shared" si="6"/>
        <v>3.8937158293237908</v>
      </c>
      <c r="M159">
        <f t="shared" si="7"/>
        <v>3.1847133757961785E-3</v>
      </c>
      <c r="N159">
        <f>B159*(C159)^(2-M159)</f>
        <v>1977.0822592440593</v>
      </c>
      <c r="O159">
        <f>A159</f>
        <v>314</v>
      </c>
      <c r="P159">
        <f>-LN(N159)/(M159-1)</f>
        <v>7.6136246426581442</v>
      </c>
      <c r="S159" t="e">
        <f>B159*(C159)^(1/M159)</f>
        <v>#NUM!</v>
      </c>
      <c r="T159">
        <f>A159</f>
        <v>314</v>
      </c>
      <c r="U159" t="e">
        <f t="shared" si="8"/>
        <v>#NUM!</v>
      </c>
    </row>
    <row r="160" spans="1:21" x14ac:dyDescent="0.45">
      <c r="A160">
        <v>316</v>
      </c>
      <c r="B160">
        <v>1.8998000000000001E-2</v>
      </c>
      <c r="C160">
        <v>314.50646</v>
      </c>
      <c r="D160">
        <f>LN(B160)</f>
        <v>-3.9634215685141463</v>
      </c>
      <c r="E160">
        <f>-LN(C160/A160)</f>
        <v>4.737597116830309E-3</v>
      </c>
      <c r="F160">
        <v>316</v>
      </c>
      <c r="G160">
        <f>E160-D160*F160</f>
        <v>1252.4459532475871</v>
      </c>
      <c r="I160">
        <v>316</v>
      </c>
      <c r="J160">
        <f t="shared" si="6"/>
        <v>3.9760188991986891</v>
      </c>
      <c r="M160">
        <f t="shared" si="7"/>
        <v>3.1645569620253164E-3</v>
      </c>
      <c r="N160">
        <f>B160*(C160)^(2-M160)</f>
        <v>1845.2836467394948</v>
      </c>
      <c r="O160">
        <f>A160</f>
        <v>316</v>
      </c>
      <c r="P160">
        <f>-LN(N160)/(M160-1)</f>
        <v>7.5442625312449261</v>
      </c>
      <c r="S160" t="e">
        <f>B160*(C160)^(1/M160)</f>
        <v>#NUM!</v>
      </c>
      <c r="T160">
        <f>A160</f>
        <v>316</v>
      </c>
      <c r="U160" t="e">
        <f t="shared" si="8"/>
        <v>#NUM!</v>
      </c>
    </row>
    <row r="161" spans="1:21" x14ac:dyDescent="0.45">
      <c r="A161">
        <v>318</v>
      </c>
      <c r="B161">
        <v>2.0022999999999999E-2</v>
      </c>
      <c r="C161">
        <v>316.42099000000002</v>
      </c>
      <c r="D161">
        <f>LN(B161)</f>
        <v>-3.9108736661716246</v>
      </c>
      <c r="E161">
        <f>-LN(C161/A161)</f>
        <v>4.977809011230171E-3</v>
      </c>
      <c r="F161">
        <v>318</v>
      </c>
      <c r="G161">
        <f>E161-D161*F161</f>
        <v>1243.6628036515879</v>
      </c>
      <c r="I161">
        <v>318</v>
      </c>
      <c r="J161">
        <f t="shared" si="6"/>
        <v>3.9232265099419177</v>
      </c>
      <c r="M161">
        <f t="shared" si="7"/>
        <v>3.1446540880503146E-3</v>
      </c>
      <c r="N161">
        <f>B161*(C161)^(2-M161)</f>
        <v>1968.7802674867919</v>
      </c>
      <c r="O161">
        <f>A161</f>
        <v>318</v>
      </c>
      <c r="P161">
        <f>-LN(N161)/(M161-1)</f>
        <v>7.6090974558381852</v>
      </c>
      <c r="S161" t="e">
        <f>B161*(C161)^(1/M161)</f>
        <v>#NUM!</v>
      </c>
      <c r="T161">
        <f>A161</f>
        <v>318</v>
      </c>
      <c r="U161" t="e">
        <f t="shared" si="8"/>
        <v>#NUM!</v>
      </c>
    </row>
    <row r="162" spans="1:21" x14ac:dyDescent="0.45">
      <c r="A162">
        <v>320</v>
      </c>
      <c r="B162">
        <v>1.9755000000000002E-2</v>
      </c>
      <c r="C162">
        <v>318.46264000000002</v>
      </c>
      <c r="D162">
        <f>LN(B162)</f>
        <v>-3.9243486551187829</v>
      </c>
      <c r="E162">
        <f>-LN(C162/A162)</f>
        <v>4.8158275047328961E-3</v>
      </c>
      <c r="F162">
        <v>320</v>
      </c>
      <c r="G162">
        <f>E162-D162*F162</f>
        <v>1255.7963854655152</v>
      </c>
      <c r="I162">
        <v>320</v>
      </c>
      <c r="J162">
        <f t="shared" si="6"/>
        <v>3.9366657851583549</v>
      </c>
      <c r="M162">
        <f t="shared" si="7"/>
        <v>3.1250000000000002E-3</v>
      </c>
      <c r="N162">
        <f>B162*(C162)^(2-M162)</f>
        <v>1967.7592303154681</v>
      </c>
      <c r="O162">
        <f>A162</f>
        <v>320</v>
      </c>
      <c r="P162">
        <f>-LN(N162)/(M162-1)</f>
        <v>7.6084270623783237</v>
      </c>
      <c r="S162" t="e">
        <f>B162*(C162)^(1/M162)</f>
        <v>#NUM!</v>
      </c>
      <c r="T162">
        <f>A162</f>
        <v>320</v>
      </c>
      <c r="U162" t="e">
        <f t="shared" si="8"/>
        <v>#NUM!</v>
      </c>
    </row>
    <row r="163" spans="1:21" x14ac:dyDescent="0.45">
      <c r="A163">
        <v>322</v>
      </c>
      <c r="B163">
        <v>1.9820999999999998E-2</v>
      </c>
      <c r="C163">
        <v>320.47931</v>
      </c>
      <c r="D163">
        <f>LN(B163)</f>
        <v>-3.921013297266279</v>
      </c>
      <c r="E163">
        <f>-LN(C163/A163)</f>
        <v>4.733826649687284E-3</v>
      </c>
      <c r="F163">
        <v>322</v>
      </c>
      <c r="G163">
        <f>E163-D163*F163</f>
        <v>1262.5710155463917</v>
      </c>
      <c r="I163">
        <v>322</v>
      </c>
      <c r="J163">
        <f t="shared" si="6"/>
        <v>3.9332430390853323</v>
      </c>
      <c r="M163">
        <f t="shared" si="7"/>
        <v>3.105590062111801E-3</v>
      </c>
      <c r="N163">
        <f>B163*(C163)^(2-M163)</f>
        <v>1999.6020244275646</v>
      </c>
      <c r="O163">
        <f>A163</f>
        <v>322</v>
      </c>
      <c r="P163">
        <f>-LN(N163)/(M163-1)</f>
        <v>7.6243816558553403</v>
      </c>
      <c r="S163" t="e">
        <f>B163*(C163)^(1/M163)</f>
        <v>#NUM!</v>
      </c>
      <c r="T163">
        <f>A163</f>
        <v>322</v>
      </c>
      <c r="U163" t="e">
        <f t="shared" si="8"/>
        <v>#NUM!</v>
      </c>
    </row>
    <row r="164" spans="1:21" x14ac:dyDescent="0.45">
      <c r="A164">
        <v>324</v>
      </c>
      <c r="B164">
        <v>2.0069E-2</v>
      </c>
      <c r="C164">
        <v>322.46447000000001</v>
      </c>
      <c r="D164">
        <f>LN(B164)</f>
        <v>-3.9085789430255908</v>
      </c>
      <c r="E164">
        <f>-LN(C164/A164)</f>
        <v>4.7505561683578272E-3</v>
      </c>
      <c r="F164">
        <v>324</v>
      </c>
      <c r="G164">
        <f>E164-D164*F164</f>
        <v>1266.3843280964597</v>
      </c>
      <c r="I164">
        <v>324</v>
      </c>
      <c r="J164">
        <f t="shared" si="6"/>
        <v>3.9206945142305254</v>
      </c>
      <c r="M164">
        <f t="shared" si="7"/>
        <v>3.0864197530864196E-3</v>
      </c>
      <c r="N164">
        <f>B164*(C164)^(2-M164)</f>
        <v>2049.9687691554323</v>
      </c>
      <c r="O164">
        <f>A164</f>
        <v>324</v>
      </c>
      <c r="P164">
        <f>-LN(N164)/(M164-1)</f>
        <v>7.6491884437660005</v>
      </c>
      <c r="S164" t="e">
        <f>B164*(C164)^(1/M164)</f>
        <v>#NUM!</v>
      </c>
      <c r="T164">
        <f>A164</f>
        <v>324</v>
      </c>
      <c r="U164" t="e">
        <f t="shared" si="8"/>
        <v>#NUM!</v>
      </c>
    </row>
    <row r="165" spans="1:21" x14ac:dyDescent="0.45">
      <c r="A165">
        <v>326</v>
      </c>
      <c r="B165">
        <v>1.9164E-2</v>
      </c>
      <c r="C165">
        <v>324.47922</v>
      </c>
      <c r="D165">
        <f>LN(B165)</f>
        <v>-3.9547217599612612</v>
      </c>
      <c r="E165">
        <f>-LN(C165/A165)</f>
        <v>4.6758842529870739E-3</v>
      </c>
      <c r="F165">
        <v>326</v>
      </c>
      <c r="G165">
        <f>E165-D165*F165</f>
        <v>1289.2439696316242</v>
      </c>
      <c r="I165">
        <v>326</v>
      </c>
      <c r="J165">
        <f t="shared" si="6"/>
        <v>3.9669045219434591</v>
      </c>
      <c r="M165">
        <f t="shared" si="7"/>
        <v>3.0674846625766872E-3</v>
      </c>
      <c r="N165">
        <f>B165*(C165)^(2-M165)</f>
        <v>1982.2430945580222</v>
      </c>
      <c r="O165">
        <f>A165</f>
        <v>326</v>
      </c>
      <c r="P165">
        <f>-LN(N165)/(M165-1)</f>
        <v>7.615344310380495</v>
      </c>
      <c r="S165" t="e">
        <f>B165*(C165)^(1/M165)</f>
        <v>#NUM!</v>
      </c>
      <c r="T165">
        <f>A165</f>
        <v>326</v>
      </c>
      <c r="U165" t="e">
        <f t="shared" si="8"/>
        <v>#NUM!</v>
      </c>
    </row>
    <row r="166" spans="1:21" x14ac:dyDescent="0.45">
      <c r="A166">
        <v>328</v>
      </c>
      <c r="B166">
        <v>1.9369000000000001E-2</v>
      </c>
      <c r="C166">
        <v>326.44256000000001</v>
      </c>
      <c r="D166">
        <f>LN(B166)</f>
        <v>-3.944081429122035</v>
      </c>
      <c r="E166">
        <f>-LN(C166/A166)</f>
        <v>4.7596016376473486E-3</v>
      </c>
      <c r="F166">
        <v>328</v>
      </c>
      <c r="G166">
        <f>E166-D166*F166</f>
        <v>1293.6634683536652</v>
      </c>
      <c r="I166">
        <v>328</v>
      </c>
      <c r="J166">
        <f t="shared" si="6"/>
        <v>3.9561573955769576</v>
      </c>
      <c r="M166">
        <f t="shared" si="7"/>
        <v>3.0487804878048782E-3</v>
      </c>
      <c r="N166">
        <f>B166*(C166)^(2-M166)</f>
        <v>2027.94748315731</v>
      </c>
      <c r="O166">
        <f>A166</f>
        <v>328</v>
      </c>
      <c r="P166">
        <f>-LN(N166)/(M166-1)</f>
        <v>7.6380662558621655</v>
      </c>
      <c r="S166" t="e">
        <f>B166*(C166)^(1/M166)</f>
        <v>#NUM!</v>
      </c>
      <c r="T166">
        <f>A166</f>
        <v>328</v>
      </c>
      <c r="U166" t="e">
        <f t="shared" si="8"/>
        <v>#NUM!</v>
      </c>
    </row>
    <row r="167" spans="1:21" x14ac:dyDescent="0.45">
      <c r="A167">
        <v>330</v>
      </c>
      <c r="B167">
        <v>1.8780999999999999E-2</v>
      </c>
      <c r="C167">
        <v>328.44227000000001</v>
      </c>
      <c r="D167">
        <f>LN(B167)</f>
        <v>-3.9749095584833367</v>
      </c>
      <c r="E167">
        <f>-LN(C167/A167)</f>
        <v>4.7315701835856658E-3</v>
      </c>
      <c r="F167">
        <v>330</v>
      </c>
      <c r="G167">
        <f>E167-D167*F167</f>
        <v>1311.7248858696846</v>
      </c>
      <c r="I167">
        <v>330</v>
      </c>
      <c r="J167">
        <f t="shared" si="6"/>
        <v>3.987005732126701</v>
      </c>
      <c r="M167">
        <f t="shared" si="7"/>
        <v>3.0303030303030303E-3</v>
      </c>
      <c r="N167">
        <f>B167*(C167)^(2-M167)</f>
        <v>1990.7245364410533</v>
      </c>
      <c r="O167">
        <f>A167</f>
        <v>330</v>
      </c>
      <c r="P167">
        <f>-LN(N167)/(M167-1)</f>
        <v>7.6193428578693094</v>
      </c>
      <c r="S167" t="e">
        <f>B167*(C167)^(1/M167)</f>
        <v>#NUM!</v>
      </c>
      <c r="T167">
        <f>A167</f>
        <v>330</v>
      </c>
      <c r="U167" t="e">
        <f t="shared" si="8"/>
        <v>#NUM!</v>
      </c>
    </row>
  </sheetData>
  <sortState xmlns:xlrd2="http://schemas.microsoft.com/office/spreadsheetml/2017/richdata2" ref="A2:C167">
    <sortCondition ref="A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VLDA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Koltcov</dc:creator>
  <cp:lastModifiedBy>Vera Ignatenko</cp:lastModifiedBy>
  <dcterms:created xsi:type="dcterms:W3CDTF">2017-07-20T09:16:31Z</dcterms:created>
  <dcterms:modified xsi:type="dcterms:W3CDTF">2021-04-29T12:10:03Z</dcterms:modified>
</cp:coreProperties>
</file>